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ocuments\Bird info\BIRDATA\Jordan Count\Xmas\"/>
    </mc:Choice>
  </mc:AlternateContent>
  <xr:revisionPtr revIDLastSave="0" documentId="13_ncr:1_{359D0F6D-15DE-4CAB-9360-73A7714B916C}" xr6:coauthVersionLast="47" xr6:coauthVersionMax="47" xr10:uidLastSave="{00000000-0000-0000-0000-000000000000}"/>
  <bookViews>
    <workbookView xWindow="-110" yWindow="-110" windowWidth="25820" windowHeight="15620" activeTab="1" xr2:uid="{00000000-000D-0000-FFFF-FFFF00000000}"/>
  </bookViews>
  <sheets>
    <sheet name="Parties" sheetId="2" r:id="rId1"/>
    <sheet name="JLXTOT" sheetId="1" r:id="rId2"/>
  </sheets>
  <definedNames>
    <definedName name="_xlnm.Print_Area" localSheetId="1">JLXTOT!$A$1:$AB$119</definedName>
    <definedName name="_xlnm.Print_Area">JLXTOT!$A$1:$AA$104</definedName>
    <definedName name="_xlnm.Print_Titles" localSheetId="1">JLXTOT!$2:$2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5" i="1" l="1"/>
  <c r="AC55" i="1" s="1"/>
  <c r="B98" i="1"/>
  <c r="B13" i="1" l="1"/>
  <c r="B91" i="1"/>
  <c r="B80" i="1" l="1"/>
  <c r="AC80" i="1" s="1"/>
  <c r="B19" i="1"/>
  <c r="AC19" i="1" s="1"/>
  <c r="B9" i="1"/>
  <c r="AC9" i="1" s="1"/>
  <c r="B6" i="1"/>
  <c r="AC6" i="1" s="1"/>
  <c r="X111" i="1"/>
  <c r="X106" i="1"/>
  <c r="X104" i="1"/>
  <c r="X103" i="1"/>
  <c r="B96" i="1"/>
  <c r="AC96" i="1" s="1"/>
  <c r="B16" i="1"/>
  <c r="AC16" i="1" s="1"/>
  <c r="B10" i="1"/>
  <c r="AC10" i="1" s="1"/>
  <c r="B18" i="1"/>
  <c r="B81" i="1" l="1"/>
  <c r="AC81" i="1" s="1"/>
  <c r="B79" i="1"/>
  <c r="AC79" i="1" s="1"/>
  <c r="B62" i="1"/>
  <c r="AC62" i="1" s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Y106" i="1"/>
  <c r="Z106" i="1"/>
  <c r="AA106" i="1"/>
  <c r="AB106" i="1"/>
  <c r="B38" i="1" l="1"/>
  <c r="B112" i="1" l="1"/>
  <c r="B113" i="1"/>
  <c r="B114" i="1"/>
  <c r="B115" i="1"/>
  <c r="B116" i="1"/>
  <c r="B117" i="1"/>
  <c r="Z111" i="1"/>
  <c r="Z103" i="1"/>
  <c r="Z104" i="1"/>
  <c r="B12" i="1" l="1"/>
  <c r="AC12" i="1" s="1"/>
  <c r="B66" i="1" l="1"/>
  <c r="AC66" i="1" s="1"/>
  <c r="B95" i="1"/>
  <c r="AC95" i="1" s="1"/>
  <c r="M111" i="1"/>
  <c r="B77" i="1" l="1"/>
  <c r="AC77" i="1" s="1"/>
  <c r="B69" i="1"/>
  <c r="AC69" i="1" s="1"/>
  <c r="B61" i="1"/>
  <c r="AC61" i="1" s="1"/>
  <c r="B60" i="1"/>
  <c r="AC60" i="1" s="1"/>
  <c r="B99" i="1" l="1"/>
  <c r="AC99" i="1" s="1"/>
  <c r="P111" i="1" l="1"/>
  <c r="Q111" i="1"/>
  <c r="P103" i="1"/>
  <c r="Q103" i="1"/>
  <c r="P104" i="1"/>
  <c r="Q104" i="1"/>
  <c r="B92" i="1" l="1"/>
  <c r="AC92" i="1" s="1"/>
  <c r="B78" i="1"/>
  <c r="AC78" i="1" s="1"/>
  <c r="B82" i="1"/>
  <c r="AC82" i="1" s="1"/>
  <c r="B83" i="1"/>
  <c r="AC83" i="1" s="1"/>
  <c r="B84" i="1"/>
  <c r="AC84" i="1" s="1"/>
  <c r="B85" i="1"/>
  <c r="AC85" i="1" s="1"/>
  <c r="B86" i="1"/>
  <c r="AC86" i="1" s="1"/>
  <c r="B87" i="1"/>
  <c r="AC87" i="1" s="1"/>
  <c r="B88" i="1"/>
  <c r="AC88" i="1" s="1"/>
  <c r="B89" i="1"/>
  <c r="AC89" i="1" s="1"/>
  <c r="B90" i="1"/>
  <c r="AC90" i="1" s="1"/>
  <c r="B50" i="1"/>
  <c r="AC50" i="1" s="1"/>
  <c r="B45" i="1"/>
  <c r="AC45" i="1" s="1"/>
  <c r="B24" i="1"/>
  <c r="AC24" i="1" s="1"/>
  <c r="B25" i="1"/>
  <c r="AC25" i="1" s="1"/>
  <c r="B26" i="1"/>
  <c r="AC26" i="1" s="1"/>
  <c r="B27" i="1"/>
  <c r="AC27" i="1" s="1"/>
  <c r="B28" i="1"/>
  <c r="AC28" i="1" s="1"/>
  <c r="B30" i="1"/>
  <c r="AC30" i="1" s="1"/>
  <c r="B31" i="1"/>
  <c r="B32" i="1"/>
  <c r="AC32" i="1" s="1"/>
  <c r="B33" i="1"/>
  <c r="AC33" i="1" s="1"/>
  <c r="B23" i="1"/>
  <c r="AC23" i="1" s="1"/>
  <c r="B68" i="1" l="1"/>
  <c r="AC68" i="1" s="1"/>
  <c r="B93" i="1" l="1"/>
  <c r="AC93" i="1" s="1"/>
  <c r="B97" i="1" l="1"/>
  <c r="AC97" i="1" s="1"/>
  <c r="B52" i="1"/>
  <c r="AC52" i="1" s="1"/>
  <c r="B53" i="1"/>
  <c r="AC53" i="1" s="1"/>
  <c r="B107" i="1"/>
  <c r="B108" i="1"/>
  <c r="B109" i="1"/>
  <c r="B110" i="1"/>
  <c r="B3" i="1"/>
  <c r="AC3" i="1" s="1"/>
  <c r="B4" i="1"/>
  <c r="AC4" i="1" s="1"/>
  <c r="B5" i="1"/>
  <c r="AC5" i="1" s="1"/>
  <c r="B7" i="1"/>
  <c r="AC7" i="1" s="1"/>
  <c r="B11" i="1"/>
  <c r="AC11" i="1" s="1"/>
  <c r="B14" i="1"/>
  <c r="AC14" i="1" s="1"/>
  <c r="B15" i="1"/>
  <c r="AC15" i="1" s="1"/>
  <c r="B17" i="1"/>
  <c r="AC17" i="1" s="1"/>
  <c r="B20" i="1"/>
  <c r="AC20" i="1" s="1"/>
  <c r="B21" i="1"/>
  <c r="AC21" i="1" s="1"/>
  <c r="B22" i="1"/>
  <c r="AC22" i="1" s="1"/>
  <c r="B34" i="1"/>
  <c r="AC34" i="1" s="1"/>
  <c r="B35" i="1"/>
  <c r="AC35" i="1" s="1"/>
  <c r="B36" i="1"/>
  <c r="AC36" i="1" s="1"/>
  <c r="B39" i="1"/>
  <c r="AC39" i="1" s="1"/>
  <c r="B37" i="1"/>
  <c r="AC37" i="1" s="1"/>
  <c r="AC38" i="1"/>
  <c r="B40" i="1"/>
  <c r="AC40" i="1" s="1"/>
  <c r="B41" i="1"/>
  <c r="AC41" i="1" s="1"/>
  <c r="B42" i="1"/>
  <c r="AC42" i="1" s="1"/>
  <c r="B43" i="1"/>
  <c r="AC43" i="1" s="1"/>
  <c r="B44" i="1"/>
  <c r="AC44" i="1" s="1"/>
  <c r="B46" i="1"/>
  <c r="AC46" i="1" s="1"/>
  <c r="B47" i="1"/>
  <c r="AC47" i="1" s="1"/>
  <c r="B48" i="1"/>
  <c r="AC48" i="1" s="1"/>
  <c r="B49" i="1"/>
  <c r="AC49" i="1" s="1"/>
  <c r="B51" i="1"/>
  <c r="AC51" i="1" s="1"/>
  <c r="B54" i="1"/>
  <c r="AC54" i="1" s="1"/>
  <c r="B56" i="1"/>
  <c r="AC56" i="1" s="1"/>
  <c r="B57" i="1"/>
  <c r="AC57" i="1" s="1"/>
  <c r="B58" i="1"/>
  <c r="AC58" i="1" s="1"/>
  <c r="B59" i="1"/>
  <c r="AC59" i="1" s="1"/>
  <c r="B63" i="1"/>
  <c r="AC63" i="1" s="1"/>
  <c r="B64" i="1"/>
  <c r="AC64" i="1" s="1"/>
  <c r="B65" i="1"/>
  <c r="AC65" i="1" s="1"/>
  <c r="B67" i="1"/>
  <c r="AC67" i="1" s="1"/>
  <c r="B73" i="1"/>
  <c r="AC73" i="1" s="1"/>
  <c r="B74" i="1"/>
  <c r="AC74" i="1" s="1"/>
  <c r="B75" i="1"/>
  <c r="AC75" i="1" s="1"/>
  <c r="B70" i="1"/>
  <c r="AC70" i="1" s="1"/>
  <c r="B72" i="1"/>
  <c r="AC72" i="1" s="1"/>
  <c r="B71" i="1"/>
  <c r="AC71" i="1" s="1"/>
  <c r="B76" i="1"/>
  <c r="AC76" i="1" s="1"/>
  <c r="B94" i="1"/>
  <c r="AC94" i="1" s="1"/>
  <c r="B100" i="1"/>
  <c r="AC100" i="1" s="1"/>
  <c r="B101" i="1"/>
  <c r="AC101" i="1" s="1"/>
  <c r="B102" i="1"/>
  <c r="AC102" i="1" s="1"/>
  <c r="N103" i="1"/>
  <c r="O103" i="1"/>
  <c r="R103" i="1"/>
  <c r="S103" i="1"/>
  <c r="T103" i="1"/>
  <c r="U103" i="1"/>
  <c r="V103" i="1"/>
  <c r="W103" i="1"/>
  <c r="Y103" i="1"/>
  <c r="AA103" i="1"/>
  <c r="AB103" i="1"/>
  <c r="N104" i="1"/>
  <c r="O104" i="1"/>
  <c r="R104" i="1"/>
  <c r="S104" i="1"/>
  <c r="T104" i="1"/>
  <c r="U104" i="1"/>
  <c r="V104" i="1"/>
  <c r="W104" i="1"/>
  <c r="Y104" i="1"/>
  <c r="AA104" i="1"/>
  <c r="AB104" i="1"/>
  <c r="D111" i="1"/>
  <c r="E111" i="1"/>
  <c r="F111" i="1"/>
  <c r="G111" i="1"/>
  <c r="H111" i="1"/>
  <c r="I111" i="1"/>
  <c r="J111" i="1"/>
  <c r="K111" i="1"/>
  <c r="L111" i="1"/>
  <c r="N111" i="1"/>
  <c r="O111" i="1"/>
  <c r="R111" i="1"/>
  <c r="S111" i="1"/>
  <c r="T111" i="1"/>
  <c r="U111" i="1"/>
  <c r="V111" i="1"/>
  <c r="W111" i="1"/>
  <c r="Y111" i="1"/>
  <c r="AA111" i="1"/>
  <c r="AB111" i="1"/>
  <c r="B111" i="1" l="1"/>
  <c r="B106" i="1"/>
  <c r="B29" i="1"/>
  <c r="AC29" i="1" l="1"/>
  <c r="C104" i="1"/>
  <c r="J103" i="1"/>
  <c r="J104" i="1"/>
  <c r="I104" i="1"/>
  <c r="I103" i="1"/>
  <c r="H103" i="1"/>
  <c r="H104" i="1"/>
  <c r="M104" i="1"/>
  <c r="M103" i="1"/>
  <c r="L104" i="1"/>
  <c r="L103" i="1"/>
  <c r="G103" i="1"/>
  <c r="G104" i="1"/>
  <c r="K104" i="1"/>
  <c r="K103" i="1"/>
  <c r="F103" i="1"/>
  <c r="F104" i="1"/>
  <c r="E104" i="1"/>
  <c r="E103" i="1"/>
  <c r="D103" i="1"/>
  <c r="B8" i="1"/>
  <c r="AC8" i="1" s="1"/>
  <c r="D104" i="1"/>
  <c r="B104" i="1" l="1"/>
  <c r="B103" i="1"/>
</calcChain>
</file>

<file path=xl/sharedStrings.xml><?xml version="1.0" encoding="utf-8"?>
<sst xmlns="http://schemas.openxmlformats.org/spreadsheetml/2006/main" count="186" uniqueCount="178">
  <si>
    <t>Species</t>
  </si>
  <si>
    <t>Ovlp</t>
  </si>
  <si>
    <t>TOTAL SPECIES</t>
  </si>
  <si>
    <t>TOTAL INDIVIDUALS</t>
  </si>
  <si>
    <t>Party hours</t>
  </si>
  <si>
    <t>on foot</t>
  </si>
  <si>
    <t>by car</t>
  </si>
  <si>
    <t>by bicycle</t>
  </si>
  <si>
    <t>Party miles</t>
  </si>
  <si>
    <t>by canoe/kayak</t>
  </si>
  <si>
    <t>Mallard</t>
  </si>
  <si>
    <t>Killdeer</t>
  </si>
  <si>
    <t>Total*</t>
  </si>
  <si>
    <t>* Total - overlap</t>
  </si>
  <si>
    <t>Sexton Rd, E. Stone Rd, west end of Horton's Pond Rd (w of pond)</t>
  </si>
  <si>
    <t>Horton's Pond E to 751, S to US 64 side roads, Crosswinds Marina &amp; White Oak Creek</t>
  </si>
  <si>
    <t>Poplar Point</t>
  </si>
  <si>
    <t>FIELD PARTY</t>
  </si>
  <si>
    <t>LOCATION</t>
  </si>
  <si>
    <t>Farrington area</t>
  </si>
  <si>
    <t>Big Woods Road</t>
  </si>
  <si>
    <t>Parker's Creek</t>
  </si>
  <si>
    <t>Fearrington Village</t>
  </si>
  <si>
    <t>Mt. Gilead Road</t>
  </si>
  <si>
    <t>Olive Chapel area</t>
  </si>
  <si>
    <t>Tody Goodwin</t>
  </si>
  <si>
    <t>Seaforth</t>
  </si>
  <si>
    <t>Ebenezer &amp; Poplar Point settling ponds</t>
  </si>
  <si>
    <t>Pea Ridge Road to New Hope Overlook</t>
  </si>
  <si>
    <t>Jordan Dam--east</t>
  </si>
  <si>
    <t>Deep River to Merry Oaks</t>
  </si>
  <si>
    <t>Vista Point</t>
  </si>
  <si>
    <t>Hank's Chapel Rd to Gum Springs Rd</t>
  </si>
  <si>
    <t>Pittsboro to Jordan Dam--west</t>
  </si>
  <si>
    <t>South of Old US 1, Cape Fear area, Haywood</t>
  </si>
  <si>
    <t>west of Haw River, north of US 64</t>
  </si>
  <si>
    <t>Bonsal Road, south side of Little Beaver Creek</t>
  </si>
  <si>
    <t>Barker Road, Beaver Creek area to Old US 1</t>
  </si>
  <si>
    <t>Weather</t>
  </si>
  <si>
    <t>Bufflehead</t>
  </si>
  <si>
    <t>Gadwall</t>
  </si>
  <si>
    <t>Canada Goose</t>
  </si>
  <si>
    <t>Wood Duck</t>
  </si>
  <si>
    <t>Ring-necked Duck</t>
  </si>
  <si>
    <t>Hooded Merganser</t>
  </si>
  <si>
    <t>Ruddy Duck</t>
  </si>
  <si>
    <t>Wild Turkey</t>
  </si>
  <si>
    <t>Common Loon</t>
  </si>
  <si>
    <t>Pied-billed Grebe</t>
  </si>
  <si>
    <t>Horned Grebe</t>
  </si>
  <si>
    <t>Double-crested Cormorant</t>
  </si>
  <si>
    <t>Great Blue Heron</t>
  </si>
  <si>
    <t>Black Vulture</t>
  </si>
  <si>
    <t>Turkey Vulture</t>
  </si>
  <si>
    <t>Northern Harrier</t>
  </si>
  <si>
    <t>Cooper's Hawk</t>
  </si>
  <si>
    <t>Red-shouldered Hawk</t>
  </si>
  <si>
    <t>Red-tailed Hawk</t>
  </si>
  <si>
    <t>American Kestrel</t>
  </si>
  <si>
    <t>American Woodcock</t>
  </si>
  <si>
    <t>Bonaparte's Gull</t>
  </si>
  <si>
    <t>Ring-billed Gull</t>
  </si>
  <si>
    <t>Herring Gull</t>
  </si>
  <si>
    <t>Lesser Black-backed Gull</t>
  </si>
  <si>
    <t>gull sp.</t>
  </si>
  <si>
    <t>Rock Pigeon</t>
  </si>
  <si>
    <t>Mourning Dove</t>
  </si>
  <si>
    <t>Great Horned Owl</t>
  </si>
  <si>
    <t>Barred Owl</t>
  </si>
  <si>
    <t>Belted Kingfisher</t>
  </si>
  <si>
    <t>Red-headed Woodpecker</t>
  </si>
  <si>
    <t>Red-bellied Woodpecker</t>
  </si>
  <si>
    <t>Yellow-bellied Sapsucker</t>
  </si>
  <si>
    <t>Downy Woodpecker</t>
  </si>
  <si>
    <t>Hairy Woodpecker</t>
  </si>
  <si>
    <t>Northern Flicker</t>
  </si>
  <si>
    <t>Pileated Woodpecker</t>
  </si>
  <si>
    <t>Eastern Phoebe</t>
  </si>
  <si>
    <t>Blue-headed Vireo</t>
  </si>
  <si>
    <t>Blue Jay</t>
  </si>
  <si>
    <t>American Crow</t>
  </si>
  <si>
    <t>Carolina Chickadee</t>
  </si>
  <si>
    <t>Tufted Titmouse</t>
  </si>
  <si>
    <t>White-breasted Nuthatch</t>
  </si>
  <si>
    <t>Brown-headed Nuthatch</t>
  </si>
  <si>
    <t>Brown Creeper</t>
  </si>
  <si>
    <t>Carolina Wren</t>
  </si>
  <si>
    <t>Winter Wren</t>
  </si>
  <si>
    <t>Golden-crowned Kinglet</t>
  </si>
  <si>
    <t>Ruby-crowned Kinglet</t>
  </si>
  <si>
    <t>Eastern Bluebird</t>
  </si>
  <si>
    <t>Hermit Thrush</t>
  </si>
  <si>
    <t>American Robin</t>
  </si>
  <si>
    <t>Gray Catbird</t>
  </si>
  <si>
    <t>Northern Mockingbird</t>
  </si>
  <si>
    <t>Brown Thrasher</t>
  </si>
  <si>
    <t>European Starling</t>
  </si>
  <si>
    <t>Cedar Waxwing</t>
  </si>
  <si>
    <t>Yellow-rumped Warbler</t>
  </si>
  <si>
    <t>Pine Warbler</t>
  </si>
  <si>
    <t>Eastern Towhee</t>
  </si>
  <si>
    <t>Chipping Sparrow</t>
  </si>
  <si>
    <t>Field Sparrow</t>
  </si>
  <si>
    <t>Savannah Sparrow</t>
  </si>
  <si>
    <t>Fox Sparrow</t>
  </si>
  <si>
    <t>Song Sparrow</t>
  </si>
  <si>
    <t>Swamp Sparrow</t>
  </si>
  <si>
    <t>White-throated Sparrow</t>
  </si>
  <si>
    <t>Dark-eyed Junco</t>
  </si>
  <si>
    <t>Red-winged Blackbird</t>
  </si>
  <si>
    <t>Eastern Meadowlark</t>
  </si>
  <si>
    <t>Common Grackle</t>
  </si>
  <si>
    <t>House Finch</t>
  </si>
  <si>
    <t>American Goldfinch</t>
  </si>
  <si>
    <t>Northern Cardinal</t>
  </si>
  <si>
    <t>FIELD PARTIES AND LOCATIONS, JORDAN LAKE, NC, CHRISTMAS BIRD COUNT</t>
  </si>
  <si>
    <t>Brian Bockhahn</t>
  </si>
  <si>
    <t>Steve McMurray</t>
  </si>
  <si>
    <t>Black-and-white Warbler</t>
  </si>
  <si>
    <t>Chris Canfield, Kate Finlayson</t>
  </si>
  <si>
    <t>Norm Budnitz, Vern Bothwell</t>
  </si>
  <si>
    <t>House Sparrow</t>
  </si>
  <si>
    <t>9S</t>
  </si>
  <si>
    <t>Haw River from US 64</t>
  </si>
  <si>
    <t>Brown-headed Cowbird</t>
  </si>
  <si>
    <t>Jonathan Cantrell</t>
  </si>
  <si>
    <t>House Wren</t>
  </si>
  <si>
    <t>Patsy Bailey, Gene Kingsley</t>
  </si>
  <si>
    <t>Lesser Scaup</t>
  </si>
  <si>
    <t>Adam Short</t>
  </si>
  <si>
    <t>Marc Ribaudo</t>
  </si>
  <si>
    <t>14E</t>
  </si>
  <si>
    <t>Shearon Harris--east</t>
  </si>
  <si>
    <t>Frank McKeever, Kathleen Rogers, John Divine</t>
  </si>
  <si>
    <t>Jordan Lake, NC, Christmas Bird Count, January 1, 2023</t>
  </si>
  <si>
    <t>Nocturnal hours</t>
  </si>
  <si>
    <t>Nocturnal miles</t>
  </si>
  <si>
    <t>Temperature:  53F-61F</t>
  </si>
  <si>
    <t>Wind:  calm</t>
  </si>
  <si>
    <t>Cloud cover:  AM--overcast, fog early; PM--partly cloudy</t>
  </si>
  <si>
    <t>Precipitation:  none</t>
  </si>
  <si>
    <t>Red-breasted Nuthatch</t>
  </si>
  <si>
    <t>Patrick Coin, Ashley Turkheimer</t>
  </si>
  <si>
    <t>Purple Finch</t>
  </si>
  <si>
    <t>Kerry &amp; Trish MacPherson</t>
  </si>
  <si>
    <t>Pine Siskin</t>
  </si>
  <si>
    <t>Ben &amp; Emily Acker, Loren Hintz, Margaret Vimmerstedt, Ted Smith</t>
  </si>
  <si>
    <t>Barbara Coffman, Kyle Mills, Beth Mancuso, Don Pelly</t>
  </si>
  <si>
    <t>Peggy O'Neil</t>
  </si>
  <si>
    <t>Russell Herman, Gail Lacy, Lisa Pickel</t>
  </si>
  <si>
    <t>Will Cook</t>
  </si>
  <si>
    <t>Brandy &amp; John Polo</t>
  </si>
  <si>
    <t>Josh Southern, Sterling Southern, Doug Pratt</t>
  </si>
  <si>
    <t>Tom Driscoll, Steve Foster, Laura Lipps, Suzy Lawrence, Brianna Jeanine Atkinson</t>
  </si>
  <si>
    <t>Andy Upshaw, Mark Owens</t>
  </si>
  <si>
    <t>Roger Shaw, Noah Rokoske, Carolyn Mcallaster, Matthew Moskwik</t>
  </si>
  <si>
    <t>Bo Howes, Joe Donahue</t>
  </si>
  <si>
    <t>Suzanne Roberts</t>
  </si>
  <si>
    <t>Fleeta Wilkinson, Alan Avakian, Mark Montazer</t>
  </si>
  <si>
    <t>Todd Bishop, Bob Roth</t>
  </si>
  <si>
    <t>American Black Duck</t>
  </si>
  <si>
    <t>duck sp</t>
  </si>
  <si>
    <t>Canvasback</t>
  </si>
  <si>
    <t>Red-breasted Merganser</t>
  </si>
  <si>
    <t>Rusty Blackbird</t>
  </si>
  <si>
    <t>Christian Chapel Church Road, area south of old Rt. 1</t>
  </si>
  <si>
    <t>American Wigeon</t>
  </si>
  <si>
    <t>Northern Pintail</t>
  </si>
  <si>
    <t>Northern Bobwhite</t>
  </si>
  <si>
    <t>Red Crossbill</t>
  </si>
  <si>
    <t>1 cw</t>
  </si>
  <si>
    <t>2 cw</t>
  </si>
  <si>
    <t>8 cw</t>
  </si>
  <si>
    <t>scaup sp</t>
  </si>
  <si>
    <t>sparrow sp</t>
  </si>
  <si>
    <t>blackbird sp</t>
  </si>
  <si>
    <t>Loggerhead Shrike</t>
  </si>
  <si>
    <t xml:space="preserve">Bald Eagle, ad:32  imm:38  unk:5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</si>
</sst>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\ ;\(&quot;$&quot;#,##0\)"/>
    <numFmt numFmtId="165" formatCode="[$-409]mmmm\ d\,\ yyyy;@"/>
  </numFmts>
  <fonts count="1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CG Times"/>
    </font>
    <font>
      <b/>
      <sz val="8"/>
      <name val="CG Times"/>
    </font>
    <font>
      <b/>
      <sz val="12"/>
      <name val="Univers"/>
      <family val="2"/>
    </font>
    <font>
      <sz val="8"/>
      <name val="CG Times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</borders>
  <cellStyleXfs count="8">
    <xf numFmtId="0" fontId="0" fillId="0" borderId="0"/>
    <xf numFmtId="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1" applyNumberFormat="0" applyFont="0" applyFill="0" applyAlignment="0" applyProtection="0"/>
  </cellStyleXfs>
  <cellXfs count="58">
    <xf numFmtId="0" fontId="0" fillId="0" borderId="0" xfId="0"/>
    <xf numFmtId="0" fontId="0" fillId="0" borderId="0" xfId="0" applyAlignment="1">
      <alignment horizontal="centerContinuous"/>
    </xf>
    <xf numFmtId="0" fontId="4" fillId="0" borderId="0" xfId="0" applyFont="1"/>
    <xf numFmtId="0" fontId="3" fillId="0" borderId="0" xfId="0" applyFont="1"/>
    <xf numFmtId="0" fontId="5" fillId="0" borderId="0" xfId="0" applyFont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6" fillId="0" borderId="0" xfId="0" applyFont="1" applyAlignment="1">
      <alignment horizontal="centerContinuous"/>
    </xf>
    <xf numFmtId="0" fontId="8" fillId="0" borderId="0" xfId="0" applyFont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5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5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5" fillId="0" borderId="9" xfId="0" applyFont="1" applyBorder="1"/>
    <xf numFmtId="0" fontId="5" fillId="0" borderId="12" xfId="0" applyFont="1" applyBorder="1"/>
    <xf numFmtId="0" fontId="7" fillId="0" borderId="2" xfId="0" applyFont="1" applyBorder="1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vertical="top" wrapText="1"/>
    </xf>
    <xf numFmtId="0" fontId="0" fillId="0" borderId="0" xfId="0" applyAlignment="1">
      <alignment horizontal="centerContinuous" vertical="top"/>
    </xf>
    <xf numFmtId="0" fontId="0" fillId="0" borderId="0" xfId="0" applyAlignment="1">
      <alignment horizontal="centerContinuous" vertical="top" wrapText="1"/>
    </xf>
    <xf numFmtId="15" fontId="0" fillId="0" borderId="0" xfId="0" applyNumberFormat="1" applyAlignment="1">
      <alignment horizontal="centerContinuous" vertical="top"/>
    </xf>
    <xf numFmtId="0" fontId="9" fillId="0" borderId="19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0" fillId="0" borderId="19" xfId="0" applyBorder="1" applyAlignment="1">
      <alignment horizontal="center" vertical="top"/>
    </xf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4" fillId="0" borderId="23" xfId="0" applyFont="1" applyBorder="1"/>
    <xf numFmtId="2" fontId="4" fillId="0" borderId="10" xfId="0" applyNumberFormat="1" applyFont="1" applyBorder="1"/>
    <xf numFmtId="2" fontId="4" fillId="0" borderId="15" xfId="0" applyNumberFormat="1" applyFont="1" applyBorder="1"/>
    <xf numFmtId="2" fontId="4" fillId="0" borderId="4" xfId="0" applyNumberFormat="1" applyFont="1" applyBorder="1"/>
    <xf numFmtId="2" fontId="4" fillId="0" borderId="16" xfId="0" applyNumberFormat="1" applyFont="1" applyBorder="1"/>
    <xf numFmtId="2" fontId="4" fillId="0" borderId="13" xfId="0" applyNumberFormat="1" applyFont="1" applyBorder="1"/>
    <xf numFmtId="2" fontId="4" fillId="0" borderId="18" xfId="0" applyNumberFormat="1" applyFont="1" applyBorder="1"/>
    <xf numFmtId="0" fontId="5" fillId="0" borderId="0" xfId="0" applyFont="1" applyAlignment="1">
      <alignment horizontal="center"/>
    </xf>
    <xf numFmtId="0" fontId="5" fillId="0" borderId="0" xfId="0" quotePrefix="1" applyFont="1" applyAlignment="1">
      <alignment horizontal="center"/>
    </xf>
    <xf numFmtId="2" fontId="4" fillId="0" borderId="9" xfId="0" applyNumberFormat="1" applyFont="1" applyBorder="1"/>
    <xf numFmtId="0" fontId="8" fillId="0" borderId="0" xfId="0" applyFont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8" fillId="0" borderId="4" xfId="0" applyFont="1" applyBorder="1" applyAlignment="1">
      <alignment horizontal="center" vertical="top"/>
    </xf>
    <xf numFmtId="0" fontId="4" fillId="0" borderId="24" xfId="0" applyFont="1" applyBorder="1"/>
    <xf numFmtId="0" fontId="4" fillId="0" borderId="14" xfId="0" applyFont="1" applyBorder="1"/>
    <xf numFmtId="165" fontId="8" fillId="0" borderId="0" xfId="0" applyNumberFormat="1" applyFont="1" applyAlignment="1">
      <alignment horizontal="center" vertical="top"/>
    </xf>
    <xf numFmtId="165" fontId="0" fillId="0" borderId="0" xfId="0" applyNumberFormat="1" applyAlignment="1">
      <alignment horizontal="center" vertical="top"/>
    </xf>
    <xf numFmtId="0" fontId="8" fillId="0" borderId="0" xfId="0" applyFont="1" applyAlignment="1">
      <alignment vertical="top" wrapText="1"/>
    </xf>
  </cellXfs>
  <cellStyles count="8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5"/>
  <sheetViews>
    <sheetView zoomScaleNormal="100" workbookViewId="0">
      <selection activeCell="A27" sqref="A27"/>
    </sheetView>
  </sheetViews>
  <sheetFormatPr defaultRowHeight="12.5"/>
  <cols>
    <col min="1" max="1" width="9.1796875" style="27"/>
    <col min="2" max="2" width="30.7265625" style="26" customWidth="1"/>
    <col min="3" max="3" width="48.453125" style="26" customWidth="1"/>
  </cols>
  <sheetData>
    <row r="1" spans="1:3">
      <c r="A1" s="30" t="s">
        <v>115</v>
      </c>
      <c r="B1" s="31"/>
      <c r="C1" s="31"/>
    </row>
    <row r="2" spans="1:3">
      <c r="A2" s="55">
        <v>44927</v>
      </c>
      <c r="B2" s="56"/>
      <c r="C2" s="56"/>
    </row>
    <row r="3" spans="1:3">
      <c r="A3" s="32"/>
      <c r="B3" s="31"/>
      <c r="C3" s="31"/>
    </row>
    <row r="4" spans="1:3" ht="13">
      <c r="A4" s="36"/>
      <c r="B4" s="33" t="s">
        <v>17</v>
      </c>
      <c r="C4" s="33" t="s">
        <v>18</v>
      </c>
    </row>
    <row r="5" spans="1:3">
      <c r="A5" s="28">
        <v>1</v>
      </c>
      <c r="B5" s="51" t="s">
        <v>142</v>
      </c>
      <c r="C5" s="29" t="s">
        <v>19</v>
      </c>
    </row>
    <row r="6" spans="1:3" ht="25">
      <c r="A6" s="28">
        <v>2</v>
      </c>
      <c r="B6" s="51" t="s">
        <v>147</v>
      </c>
      <c r="C6" s="29" t="s">
        <v>14</v>
      </c>
    </row>
    <row r="7" spans="1:3" ht="25">
      <c r="A7" s="28">
        <v>3</v>
      </c>
      <c r="B7" s="51" t="s">
        <v>144</v>
      </c>
      <c r="C7" s="29" t="s">
        <v>15</v>
      </c>
    </row>
    <row r="8" spans="1:3" ht="37.5">
      <c r="A8" s="28">
        <v>4</v>
      </c>
      <c r="B8" s="51" t="s">
        <v>155</v>
      </c>
      <c r="C8" s="29" t="s">
        <v>20</v>
      </c>
    </row>
    <row r="9" spans="1:3" ht="25">
      <c r="A9" s="28">
        <v>5</v>
      </c>
      <c r="B9" s="51" t="s">
        <v>146</v>
      </c>
      <c r="C9" s="29" t="s">
        <v>21</v>
      </c>
    </row>
    <row r="10" spans="1:3" ht="25">
      <c r="A10" s="28">
        <v>6</v>
      </c>
      <c r="B10" s="51" t="s">
        <v>133</v>
      </c>
      <c r="C10" s="29" t="s">
        <v>22</v>
      </c>
    </row>
    <row r="11" spans="1:3">
      <c r="A11" s="28">
        <v>7</v>
      </c>
      <c r="B11" s="51" t="s">
        <v>159</v>
      </c>
      <c r="C11" s="29" t="s">
        <v>23</v>
      </c>
    </row>
    <row r="12" spans="1:3">
      <c r="A12" s="52" t="s">
        <v>122</v>
      </c>
      <c r="B12" s="51" t="s">
        <v>129</v>
      </c>
      <c r="C12" s="51" t="s">
        <v>123</v>
      </c>
    </row>
    <row r="13" spans="1:3">
      <c r="A13" s="28">
        <v>10</v>
      </c>
      <c r="B13" s="51" t="s">
        <v>156</v>
      </c>
      <c r="C13" s="29" t="s">
        <v>35</v>
      </c>
    </row>
    <row r="14" spans="1:3">
      <c r="A14" s="28">
        <v>11</v>
      </c>
      <c r="B14" s="51" t="s">
        <v>157</v>
      </c>
      <c r="C14" s="29" t="s">
        <v>24</v>
      </c>
    </row>
    <row r="15" spans="1:3">
      <c r="A15" s="28">
        <v>12</v>
      </c>
      <c r="B15" s="51" t="s">
        <v>148</v>
      </c>
      <c r="C15" s="29" t="s">
        <v>25</v>
      </c>
    </row>
    <row r="16" spans="1:3" ht="25">
      <c r="A16" s="28">
        <v>13</v>
      </c>
      <c r="B16" s="51" t="s">
        <v>149</v>
      </c>
      <c r="C16" s="29" t="s">
        <v>37</v>
      </c>
    </row>
    <row r="17" spans="1:3">
      <c r="A17" s="52" t="s">
        <v>131</v>
      </c>
      <c r="B17" s="51" t="s">
        <v>125</v>
      </c>
      <c r="C17" s="51" t="s">
        <v>132</v>
      </c>
    </row>
    <row r="18" spans="1:3" ht="25">
      <c r="A18" s="28">
        <v>15</v>
      </c>
      <c r="B18" s="51" t="s">
        <v>158</v>
      </c>
      <c r="C18" s="29" t="s">
        <v>26</v>
      </c>
    </row>
    <row r="19" spans="1:3">
      <c r="A19" s="28">
        <v>16</v>
      </c>
      <c r="B19" s="51" t="s">
        <v>117</v>
      </c>
      <c r="C19" s="29" t="s">
        <v>16</v>
      </c>
    </row>
    <row r="20" spans="1:3">
      <c r="A20" s="28">
        <v>17</v>
      </c>
      <c r="B20" s="51" t="s">
        <v>130</v>
      </c>
      <c r="C20" s="29" t="s">
        <v>27</v>
      </c>
    </row>
    <row r="21" spans="1:3">
      <c r="A21" s="28">
        <v>18</v>
      </c>
      <c r="B21" s="51" t="s">
        <v>151</v>
      </c>
      <c r="C21" s="29" t="s">
        <v>36</v>
      </c>
    </row>
    <row r="22" spans="1:3" ht="25">
      <c r="A22" s="28">
        <v>19</v>
      </c>
      <c r="B22" s="51" t="s">
        <v>152</v>
      </c>
      <c r="C22" s="51" t="s">
        <v>28</v>
      </c>
    </row>
    <row r="23" spans="1:3">
      <c r="A23" s="28">
        <v>20</v>
      </c>
      <c r="B23" s="51" t="s">
        <v>127</v>
      </c>
      <c r="C23" s="29" t="s">
        <v>29</v>
      </c>
    </row>
    <row r="24" spans="1:3">
      <c r="A24" s="28">
        <v>21</v>
      </c>
      <c r="B24" s="51" t="s">
        <v>120</v>
      </c>
      <c r="C24" s="29" t="s">
        <v>30</v>
      </c>
    </row>
    <row r="25" spans="1:3">
      <c r="A25" s="28">
        <v>22</v>
      </c>
      <c r="B25" s="51" t="s">
        <v>150</v>
      </c>
      <c r="C25" s="29" t="s">
        <v>165</v>
      </c>
    </row>
    <row r="26" spans="1:3">
      <c r="A26" s="28">
        <v>23</v>
      </c>
      <c r="B26" s="51" t="s">
        <v>116</v>
      </c>
      <c r="C26" s="29" t="s">
        <v>31</v>
      </c>
    </row>
    <row r="27" spans="1:3" ht="37.5">
      <c r="A27" s="28">
        <v>25</v>
      </c>
      <c r="B27" s="51" t="s">
        <v>153</v>
      </c>
      <c r="C27" s="29" t="s">
        <v>32</v>
      </c>
    </row>
    <row r="28" spans="1:3">
      <c r="A28" s="28">
        <v>26</v>
      </c>
      <c r="B28" s="51" t="s">
        <v>119</v>
      </c>
      <c r="C28" s="29" t="s">
        <v>33</v>
      </c>
    </row>
    <row r="29" spans="1:3">
      <c r="A29" s="28">
        <v>27</v>
      </c>
      <c r="B29" s="51" t="s">
        <v>154</v>
      </c>
      <c r="C29" s="29" t="s">
        <v>34</v>
      </c>
    </row>
    <row r="31" spans="1:3" ht="13">
      <c r="B31" s="34" t="s">
        <v>38</v>
      </c>
      <c r="C31" s="35"/>
    </row>
    <row r="32" spans="1:3">
      <c r="B32" s="50" t="s">
        <v>137</v>
      </c>
    </row>
    <row r="33" spans="2:3">
      <c r="B33" s="50" t="s">
        <v>138</v>
      </c>
    </row>
    <row r="34" spans="2:3" ht="25">
      <c r="B34" s="50" t="s">
        <v>139</v>
      </c>
    </row>
    <row r="35" spans="2:3">
      <c r="B35" s="57" t="s">
        <v>140</v>
      </c>
      <c r="C35" s="57"/>
    </row>
  </sheetData>
  <mergeCells count="2">
    <mergeCell ref="A2:C2"/>
    <mergeCell ref="B35:C35"/>
  </mergeCells>
  <phoneticPr fontId="3" type="noConversion"/>
  <pageMargins left="0.75" right="0.75" top="1" bottom="1" header="0.5" footer="0.5"/>
  <pageSetup orientation="portrait" horizontalDpi="30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119"/>
  <sheetViews>
    <sheetView tabSelected="1" zoomScaleNormal="100" workbookViewId="0">
      <pane xSplit="2" ySplit="2" topLeftCell="C86" activePane="bottomRight" state="frozen"/>
      <selection pane="topRight" activeCell="C1" sqref="C1"/>
      <selection pane="bottomLeft" activeCell="A3" sqref="A3"/>
      <selection pane="bottomRight" activeCell="A23" sqref="A23"/>
    </sheetView>
  </sheetViews>
  <sheetFormatPr defaultRowHeight="12.5"/>
  <cols>
    <col min="1" max="1" width="19.81640625" bestFit="1" customWidth="1"/>
    <col min="2" max="2" width="5" customWidth="1"/>
    <col min="3" max="3" width="4.1796875" customWidth="1"/>
    <col min="4" max="18" width="4" customWidth="1"/>
    <col min="19" max="19" width="4.26953125" bestFit="1" customWidth="1"/>
    <col min="20" max="24" width="4" customWidth="1"/>
    <col min="25" max="25" width="4.26953125" bestFit="1" customWidth="1"/>
    <col min="26" max="28" width="4" customWidth="1"/>
    <col min="29" max="29" width="9.7265625" customWidth="1"/>
  </cols>
  <sheetData>
    <row r="1" spans="1:29" ht="15.5">
      <c r="A1" s="8" t="s">
        <v>134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9" ht="13" thickBot="1">
      <c r="A2" s="4" t="s">
        <v>0</v>
      </c>
      <c r="B2" s="4" t="s">
        <v>12</v>
      </c>
      <c r="C2" s="4" t="s">
        <v>1</v>
      </c>
      <c r="D2" s="47">
        <v>1</v>
      </c>
      <c r="E2" s="47">
        <v>2</v>
      </c>
      <c r="F2" s="47">
        <v>3</v>
      </c>
      <c r="G2" s="47">
        <v>4</v>
      </c>
      <c r="H2" s="47">
        <v>5</v>
      </c>
      <c r="I2" s="47">
        <v>6</v>
      </c>
      <c r="J2" s="47">
        <v>7</v>
      </c>
      <c r="K2" s="47" t="s">
        <v>122</v>
      </c>
      <c r="L2" s="47">
        <v>10</v>
      </c>
      <c r="M2" s="47">
        <v>11</v>
      </c>
      <c r="N2" s="47">
        <v>12</v>
      </c>
      <c r="O2" s="47">
        <v>13</v>
      </c>
      <c r="P2" s="47" t="s">
        <v>131</v>
      </c>
      <c r="Q2" s="47">
        <v>15</v>
      </c>
      <c r="R2" s="48">
        <v>16</v>
      </c>
      <c r="S2" s="47">
        <v>17</v>
      </c>
      <c r="T2" s="47">
        <v>18</v>
      </c>
      <c r="U2" s="47">
        <v>19</v>
      </c>
      <c r="V2" s="47">
        <v>20</v>
      </c>
      <c r="W2" s="47">
        <v>21</v>
      </c>
      <c r="X2" s="47">
        <v>22</v>
      </c>
      <c r="Y2" s="47">
        <v>23</v>
      </c>
      <c r="Z2" s="47">
        <v>25</v>
      </c>
      <c r="AA2" s="47">
        <v>26</v>
      </c>
      <c r="AB2" s="47">
        <v>27</v>
      </c>
    </row>
    <row r="3" spans="1:29" ht="13.5" thickTop="1" thickBot="1">
      <c r="A3" s="37" t="s">
        <v>41</v>
      </c>
      <c r="B3" s="14">
        <f>SUM(D3:AB3)-C3</f>
        <v>413</v>
      </c>
      <c r="C3" s="38"/>
      <c r="D3" s="39"/>
      <c r="E3" s="39"/>
      <c r="F3" s="39"/>
      <c r="G3" s="39">
        <v>57</v>
      </c>
      <c r="H3" s="39">
        <v>23</v>
      </c>
      <c r="I3" s="39"/>
      <c r="J3" s="39"/>
      <c r="K3" s="39">
        <v>14</v>
      </c>
      <c r="L3" s="39">
        <v>22</v>
      </c>
      <c r="M3" s="39">
        <v>5</v>
      </c>
      <c r="N3" s="39"/>
      <c r="O3" s="39">
        <v>24</v>
      </c>
      <c r="P3" s="39">
        <v>12</v>
      </c>
      <c r="Q3" s="39"/>
      <c r="R3" s="39"/>
      <c r="S3" s="39">
        <v>58</v>
      </c>
      <c r="T3" s="39">
        <v>26</v>
      </c>
      <c r="U3" s="39"/>
      <c r="V3" s="39">
        <v>29</v>
      </c>
      <c r="W3" s="39">
        <v>96</v>
      </c>
      <c r="X3" s="39"/>
      <c r="Y3" s="39"/>
      <c r="Z3" s="39">
        <v>10</v>
      </c>
      <c r="AA3" s="39">
        <v>36</v>
      </c>
      <c r="AB3" s="40">
        <v>1</v>
      </c>
      <c r="AC3">
        <f>IF(B3&gt;0,1,0)</f>
        <v>1</v>
      </c>
    </row>
    <row r="4" spans="1:29" ht="13.5" thickTop="1" thickBot="1">
      <c r="A4" s="5" t="s">
        <v>42</v>
      </c>
      <c r="B4" s="14">
        <f>SUM(D4:AB4)-C4</f>
        <v>17</v>
      </c>
      <c r="C4" s="6"/>
      <c r="D4" s="7"/>
      <c r="E4" s="7"/>
      <c r="F4" s="7"/>
      <c r="G4" s="7"/>
      <c r="H4" s="7">
        <v>4</v>
      </c>
      <c r="I4" s="7"/>
      <c r="J4" s="7"/>
      <c r="K4" s="7"/>
      <c r="L4" s="7"/>
      <c r="M4" s="7"/>
      <c r="N4" s="7"/>
      <c r="O4" s="7"/>
      <c r="P4" s="7">
        <v>4</v>
      </c>
      <c r="Q4" s="7"/>
      <c r="R4" s="7"/>
      <c r="S4" s="7"/>
      <c r="T4" s="7"/>
      <c r="U4" s="7"/>
      <c r="V4" s="7">
        <v>3</v>
      </c>
      <c r="W4" s="7"/>
      <c r="X4" s="7"/>
      <c r="Y4" s="7">
        <v>2</v>
      </c>
      <c r="Z4" s="7">
        <v>4</v>
      </c>
      <c r="AA4" s="7"/>
      <c r="AB4" s="20"/>
      <c r="AC4">
        <f>IF(B4&gt;0,1,0)</f>
        <v>1</v>
      </c>
    </row>
    <row r="5" spans="1:29" ht="13.5" thickTop="1" thickBot="1">
      <c r="A5" s="5" t="s">
        <v>40</v>
      </c>
      <c r="B5" s="14">
        <f>SUM(D5:AB5)-C5</f>
        <v>7</v>
      </c>
      <c r="C5" s="6"/>
      <c r="D5" s="7"/>
      <c r="E5" s="7"/>
      <c r="F5" s="7"/>
      <c r="G5" s="7">
        <v>5</v>
      </c>
      <c r="H5" s="7">
        <v>2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20"/>
      <c r="AC5">
        <f>IF(B5&gt;0,1,0)</f>
        <v>1</v>
      </c>
    </row>
    <row r="6" spans="1:29" ht="13.5" thickTop="1" thickBot="1">
      <c r="A6" s="5" t="s">
        <v>166</v>
      </c>
      <c r="B6" s="14">
        <f>SUM(D6:AB6)-C6</f>
        <v>4</v>
      </c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>
        <v>4</v>
      </c>
      <c r="T6" s="7"/>
      <c r="U6" s="7"/>
      <c r="V6" s="7"/>
      <c r="W6" s="7"/>
      <c r="X6" s="7"/>
      <c r="Y6" s="7"/>
      <c r="Z6" s="7"/>
      <c r="AA6" s="7"/>
      <c r="AB6" s="20"/>
      <c r="AC6">
        <f>IF(B6&gt;0,1,0)</f>
        <v>1</v>
      </c>
    </row>
    <row r="7" spans="1:29" s="9" customFormat="1" ht="13.5" thickTop="1" thickBot="1">
      <c r="A7" s="5" t="s">
        <v>10</v>
      </c>
      <c r="B7" s="14">
        <f>SUM(D7:AB7)-C7</f>
        <v>154</v>
      </c>
      <c r="C7" s="6"/>
      <c r="D7" s="7"/>
      <c r="E7" s="7">
        <v>2</v>
      </c>
      <c r="F7" s="7"/>
      <c r="G7" s="7">
        <v>13</v>
      </c>
      <c r="H7" s="7">
        <v>80</v>
      </c>
      <c r="I7" s="7">
        <v>12</v>
      </c>
      <c r="J7" s="7">
        <v>11</v>
      </c>
      <c r="K7" s="7"/>
      <c r="L7" s="7"/>
      <c r="M7" s="7"/>
      <c r="N7" s="7"/>
      <c r="O7" s="7">
        <v>2</v>
      </c>
      <c r="P7" s="7">
        <v>7</v>
      </c>
      <c r="Q7" s="7">
        <v>9</v>
      </c>
      <c r="R7" s="7"/>
      <c r="S7" s="7"/>
      <c r="T7" s="7"/>
      <c r="U7" s="7">
        <v>2</v>
      </c>
      <c r="V7" s="7">
        <v>9</v>
      </c>
      <c r="W7" s="7">
        <v>2</v>
      </c>
      <c r="X7" s="7"/>
      <c r="Y7" s="7">
        <v>2</v>
      </c>
      <c r="Z7" s="7">
        <v>3</v>
      </c>
      <c r="AA7" s="7"/>
      <c r="AB7" s="20"/>
      <c r="AC7">
        <f>IF(B7&gt;0,1,0)</f>
        <v>1</v>
      </c>
    </row>
    <row r="8" spans="1:29" s="9" customFormat="1" ht="13.5" thickTop="1" thickBot="1">
      <c r="A8" s="5" t="s">
        <v>160</v>
      </c>
      <c r="B8" s="14">
        <f>SUM(D8:AB8)-C8</f>
        <v>1</v>
      </c>
      <c r="C8" s="6"/>
      <c r="D8" s="7"/>
      <c r="E8" s="7"/>
      <c r="F8" s="7"/>
      <c r="G8" s="7">
        <v>1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20"/>
      <c r="AC8">
        <f>IF(B8&gt;0,1,0)</f>
        <v>1</v>
      </c>
    </row>
    <row r="9" spans="1:29" s="9" customFormat="1" ht="13.5" thickTop="1" thickBot="1">
      <c r="A9" s="5" t="s">
        <v>167</v>
      </c>
      <c r="B9" s="14">
        <f>SUM(D9:AB9)-C9</f>
        <v>3</v>
      </c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>
        <v>3</v>
      </c>
      <c r="Z9" s="7"/>
      <c r="AA9" s="7"/>
      <c r="AB9" s="20"/>
      <c r="AC9">
        <f>IF(B9&gt;0,1,0)</f>
        <v>1</v>
      </c>
    </row>
    <row r="10" spans="1:29" s="9" customFormat="1" ht="13.5" thickTop="1" thickBot="1">
      <c r="A10" s="5" t="s">
        <v>162</v>
      </c>
      <c r="B10" s="14">
        <f>SUM(D10:AB10)-C10</f>
        <v>1</v>
      </c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>
        <v>1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20"/>
      <c r="AC10">
        <f>IF(B10&gt;0,1,0)</f>
        <v>1</v>
      </c>
    </row>
    <row r="11" spans="1:29" ht="13.5" thickTop="1" thickBot="1">
      <c r="A11" s="5" t="s">
        <v>43</v>
      </c>
      <c r="B11" s="14">
        <f>SUM(D11:AB11)-C11</f>
        <v>17</v>
      </c>
      <c r="C11" s="6"/>
      <c r="D11" s="7"/>
      <c r="E11" s="7">
        <v>1</v>
      </c>
      <c r="F11" s="7"/>
      <c r="G11" s="7"/>
      <c r="H11" s="7">
        <v>1</v>
      </c>
      <c r="I11" s="7"/>
      <c r="J11" s="7"/>
      <c r="K11" s="7">
        <v>7</v>
      </c>
      <c r="L11" s="7"/>
      <c r="M11" s="7"/>
      <c r="N11" s="7"/>
      <c r="O11" s="7"/>
      <c r="P11" s="7">
        <v>2</v>
      </c>
      <c r="Q11" s="7"/>
      <c r="R11" s="7"/>
      <c r="S11" s="7"/>
      <c r="T11" s="7"/>
      <c r="U11" s="7"/>
      <c r="V11" s="7">
        <v>6</v>
      </c>
      <c r="W11" s="7"/>
      <c r="X11" s="7"/>
      <c r="Y11" s="7"/>
      <c r="Z11" s="7"/>
      <c r="AA11" s="7"/>
      <c r="AB11" s="20"/>
      <c r="AC11">
        <f>IF(B11&gt;0,1,0)</f>
        <v>1</v>
      </c>
    </row>
    <row r="12" spans="1:29" ht="13.5" thickTop="1" thickBot="1">
      <c r="A12" s="5" t="s">
        <v>128</v>
      </c>
      <c r="B12" s="14">
        <f>SUM(D12:AB12)-C12</f>
        <v>8</v>
      </c>
      <c r="C12" s="6"/>
      <c r="D12" s="7"/>
      <c r="E12" s="7"/>
      <c r="F12" s="7"/>
      <c r="G12" s="7"/>
      <c r="H12" s="7">
        <v>5</v>
      </c>
      <c r="I12" s="7"/>
      <c r="J12" s="7"/>
      <c r="K12" s="7"/>
      <c r="L12" s="7"/>
      <c r="M12" s="7"/>
      <c r="N12" s="7"/>
      <c r="O12" s="7"/>
      <c r="P12" s="7"/>
      <c r="Q12" s="7">
        <v>3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20"/>
      <c r="AC12">
        <f>IF(B12&gt;0,1,0)</f>
        <v>1</v>
      </c>
    </row>
    <row r="13" spans="1:29" ht="13.5" thickTop="1" thickBot="1">
      <c r="A13" s="5" t="s">
        <v>173</v>
      </c>
      <c r="B13" s="14">
        <f>SUM(D13:AB13)-C13</f>
        <v>50</v>
      </c>
      <c r="C13" s="6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>
        <v>25</v>
      </c>
      <c r="P13" s="7">
        <v>25</v>
      </c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20"/>
    </row>
    <row r="14" spans="1:29" ht="13.5" thickTop="1" thickBot="1">
      <c r="A14" s="5" t="s">
        <v>39</v>
      </c>
      <c r="B14" s="14">
        <f>SUM(D14:AB14)-C14</f>
        <v>129</v>
      </c>
      <c r="C14" s="6"/>
      <c r="D14" s="7"/>
      <c r="E14" s="7"/>
      <c r="F14" s="7"/>
      <c r="G14" s="7">
        <v>23</v>
      </c>
      <c r="H14" s="7">
        <v>27</v>
      </c>
      <c r="I14" s="7"/>
      <c r="J14" s="7"/>
      <c r="K14" s="7"/>
      <c r="L14" s="7"/>
      <c r="M14" s="7"/>
      <c r="N14" s="7"/>
      <c r="O14" s="7">
        <v>9</v>
      </c>
      <c r="P14" s="7">
        <v>9</v>
      </c>
      <c r="Q14" s="7">
        <v>5</v>
      </c>
      <c r="R14" s="7"/>
      <c r="S14" s="7">
        <v>44</v>
      </c>
      <c r="T14" s="7"/>
      <c r="U14" s="7">
        <v>4</v>
      </c>
      <c r="V14" s="7"/>
      <c r="W14" s="7"/>
      <c r="X14" s="7"/>
      <c r="Y14" s="7">
        <v>8</v>
      </c>
      <c r="Z14" s="7"/>
      <c r="AA14" s="7"/>
      <c r="AB14" s="20"/>
      <c r="AC14">
        <f>IF(B14&gt;0,1,0)</f>
        <v>1</v>
      </c>
    </row>
    <row r="15" spans="1:29" ht="13.5" thickTop="1" thickBot="1">
      <c r="A15" s="5" t="s">
        <v>44</v>
      </c>
      <c r="B15" s="14">
        <f>SUM(D15:AB15)-C15</f>
        <v>95</v>
      </c>
      <c r="C15" s="6"/>
      <c r="D15" s="7"/>
      <c r="E15" s="7">
        <v>6</v>
      </c>
      <c r="F15" s="7">
        <v>5</v>
      </c>
      <c r="G15" s="7"/>
      <c r="H15" s="7">
        <v>19</v>
      </c>
      <c r="I15" s="7"/>
      <c r="J15" s="7"/>
      <c r="K15" s="7"/>
      <c r="L15" s="7"/>
      <c r="M15" s="7">
        <v>4</v>
      </c>
      <c r="N15" s="7">
        <v>17</v>
      </c>
      <c r="O15" s="7">
        <v>8</v>
      </c>
      <c r="P15" s="7">
        <v>8</v>
      </c>
      <c r="Q15" s="7"/>
      <c r="R15" s="7">
        <v>6</v>
      </c>
      <c r="S15" s="7"/>
      <c r="T15" s="7"/>
      <c r="U15" s="7">
        <v>1</v>
      </c>
      <c r="V15" s="7"/>
      <c r="W15" s="7">
        <v>9</v>
      </c>
      <c r="X15" s="7"/>
      <c r="Y15" s="7">
        <v>5</v>
      </c>
      <c r="Z15" s="7">
        <v>1</v>
      </c>
      <c r="AA15" s="7"/>
      <c r="AB15" s="20">
        <v>6</v>
      </c>
      <c r="AC15">
        <f>IF(B15&gt;0,1,0)</f>
        <v>1</v>
      </c>
    </row>
    <row r="16" spans="1:29" ht="13.5" thickTop="1" thickBot="1">
      <c r="A16" s="5" t="s">
        <v>163</v>
      </c>
      <c r="B16" s="14">
        <f>SUM(D16:AB16)-C16</f>
        <v>1</v>
      </c>
      <c r="C16" s="6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>
        <v>1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20"/>
      <c r="AC16">
        <f>IF(B16&gt;0,1,0)</f>
        <v>1</v>
      </c>
    </row>
    <row r="17" spans="1:29" ht="13.5" thickTop="1" thickBot="1">
      <c r="A17" s="5" t="s">
        <v>45</v>
      </c>
      <c r="B17" s="14">
        <f>SUM(D17:AB17)-C17</f>
        <v>89</v>
      </c>
      <c r="C17" s="6"/>
      <c r="D17" s="7"/>
      <c r="E17" s="7"/>
      <c r="F17" s="7">
        <v>1</v>
      </c>
      <c r="G17" s="7">
        <v>3</v>
      </c>
      <c r="H17" s="7"/>
      <c r="I17" s="7"/>
      <c r="J17" s="7"/>
      <c r="K17" s="7"/>
      <c r="L17" s="7"/>
      <c r="M17" s="7"/>
      <c r="N17" s="7"/>
      <c r="O17" s="7">
        <v>35</v>
      </c>
      <c r="P17" s="7">
        <v>35</v>
      </c>
      <c r="Q17" s="7">
        <v>5</v>
      </c>
      <c r="R17" s="7"/>
      <c r="S17" s="7">
        <v>5</v>
      </c>
      <c r="T17" s="7"/>
      <c r="U17" s="7"/>
      <c r="V17" s="7"/>
      <c r="W17" s="7"/>
      <c r="X17" s="7"/>
      <c r="Y17" s="7">
        <v>5</v>
      </c>
      <c r="Z17" s="7"/>
      <c r="AA17" s="7"/>
      <c r="AB17" s="20"/>
      <c r="AC17">
        <f>IF(B17&gt;0,1,0)</f>
        <v>1</v>
      </c>
    </row>
    <row r="18" spans="1:29" ht="13.5" thickTop="1" thickBot="1">
      <c r="A18" s="5" t="s">
        <v>161</v>
      </c>
      <c r="B18" s="14">
        <f>SUM(D18:AB18)-C18</f>
        <v>1</v>
      </c>
      <c r="C18" s="6"/>
      <c r="D18" s="7"/>
      <c r="E18" s="7"/>
      <c r="F18" s="7"/>
      <c r="G18" s="7">
        <v>1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20"/>
    </row>
    <row r="19" spans="1:29" ht="13.5" thickTop="1" thickBot="1">
      <c r="A19" s="5" t="s">
        <v>168</v>
      </c>
      <c r="B19" s="14">
        <f>SUM(D19:AB19)-C19</f>
        <v>1</v>
      </c>
      <c r="C19" s="6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>
        <v>1</v>
      </c>
      <c r="Z19" s="7"/>
      <c r="AA19" s="7"/>
      <c r="AB19" s="20"/>
      <c r="AC19">
        <f>IF(B19&gt;0,1,0)</f>
        <v>1</v>
      </c>
    </row>
    <row r="20" spans="1:29" ht="13.5" thickTop="1" thickBot="1">
      <c r="A20" s="5" t="s">
        <v>46</v>
      </c>
      <c r="B20" s="14">
        <f>SUM(D20:AB20)-C20</f>
        <v>3</v>
      </c>
      <c r="C20" s="6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>
        <v>1</v>
      </c>
      <c r="U20" s="7"/>
      <c r="V20" s="7"/>
      <c r="W20" s="7">
        <v>2</v>
      </c>
      <c r="X20" s="7"/>
      <c r="Y20" s="7"/>
      <c r="Z20" s="7"/>
      <c r="AA20" s="7"/>
      <c r="AB20" s="20"/>
      <c r="AC20">
        <f>IF(B20&gt;0,1,0)</f>
        <v>1</v>
      </c>
    </row>
    <row r="21" spans="1:29" ht="13.5" thickTop="1" thickBot="1">
      <c r="A21" s="5" t="s">
        <v>48</v>
      </c>
      <c r="B21" s="14">
        <f>SUM(D21:AB21)-C21</f>
        <v>128</v>
      </c>
      <c r="C21" s="6"/>
      <c r="D21" s="7"/>
      <c r="E21" s="7">
        <v>1</v>
      </c>
      <c r="F21" s="7"/>
      <c r="G21" s="7">
        <v>15</v>
      </c>
      <c r="H21" s="7">
        <v>5</v>
      </c>
      <c r="I21" s="7"/>
      <c r="J21" s="7"/>
      <c r="K21" s="7"/>
      <c r="L21" s="7"/>
      <c r="M21" s="7"/>
      <c r="N21" s="7"/>
      <c r="O21" s="7">
        <v>5</v>
      </c>
      <c r="P21" s="7">
        <v>5</v>
      </c>
      <c r="Q21" s="7">
        <v>26</v>
      </c>
      <c r="R21" s="7">
        <v>4</v>
      </c>
      <c r="S21" s="7">
        <v>4</v>
      </c>
      <c r="T21" s="7"/>
      <c r="U21" s="7"/>
      <c r="V21" s="7"/>
      <c r="W21" s="7"/>
      <c r="X21" s="7">
        <v>2</v>
      </c>
      <c r="Y21" s="7">
        <v>59</v>
      </c>
      <c r="Z21" s="7">
        <v>2</v>
      </c>
      <c r="AA21" s="7"/>
      <c r="AB21" s="20"/>
      <c r="AC21">
        <f>IF(B21&gt;0,1,0)</f>
        <v>1</v>
      </c>
    </row>
    <row r="22" spans="1:29" ht="13.5" thickTop="1" thickBot="1">
      <c r="A22" s="5" t="s">
        <v>49</v>
      </c>
      <c r="B22" s="14">
        <f>SUM(D22:AB22)-C22</f>
        <v>300</v>
      </c>
      <c r="C22" s="6"/>
      <c r="D22" s="7"/>
      <c r="E22" s="7" t="s">
        <v>172</v>
      </c>
      <c r="F22" s="7"/>
      <c r="G22" s="7">
        <v>13</v>
      </c>
      <c r="H22" s="7">
        <v>160</v>
      </c>
      <c r="I22" s="7"/>
      <c r="J22" s="7"/>
      <c r="K22" s="7"/>
      <c r="L22" s="7"/>
      <c r="M22" s="7"/>
      <c r="N22" s="7"/>
      <c r="O22" s="7">
        <v>2</v>
      </c>
      <c r="P22" s="7">
        <v>2</v>
      </c>
      <c r="Q22" s="7">
        <v>46</v>
      </c>
      <c r="R22" s="7">
        <v>9</v>
      </c>
      <c r="S22" s="7">
        <v>26</v>
      </c>
      <c r="T22" s="7"/>
      <c r="U22" s="7"/>
      <c r="V22" s="7"/>
      <c r="W22" s="7"/>
      <c r="X22" s="7"/>
      <c r="Y22" s="7">
        <v>42</v>
      </c>
      <c r="Z22" s="7"/>
      <c r="AA22" s="7"/>
      <c r="AB22" s="20"/>
      <c r="AC22">
        <f>IF(B22&gt;0,1,0)</f>
        <v>1</v>
      </c>
    </row>
    <row r="23" spans="1:29" ht="13.5" thickTop="1" thickBot="1">
      <c r="A23" s="5" t="s">
        <v>65</v>
      </c>
      <c r="B23" s="14">
        <f>SUM(D23:AB23)-C23</f>
        <v>76</v>
      </c>
      <c r="C23" s="6"/>
      <c r="D23" s="7"/>
      <c r="E23" s="7"/>
      <c r="F23" s="7"/>
      <c r="G23" s="7"/>
      <c r="H23" s="7"/>
      <c r="I23" s="7"/>
      <c r="J23" s="7"/>
      <c r="K23" s="7"/>
      <c r="L23" s="7">
        <v>9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20">
        <v>67</v>
      </c>
      <c r="AC23">
        <f>IF(B23&gt;0,1,0)</f>
        <v>1</v>
      </c>
    </row>
    <row r="24" spans="1:29" ht="13.5" thickTop="1" thickBot="1">
      <c r="A24" s="5" t="s">
        <v>66</v>
      </c>
      <c r="B24" s="14">
        <f>SUM(D24:AB24)-C24</f>
        <v>300</v>
      </c>
      <c r="C24" s="6"/>
      <c r="D24" s="7"/>
      <c r="E24" s="7">
        <v>2</v>
      </c>
      <c r="F24" s="7">
        <v>7</v>
      </c>
      <c r="G24" s="7">
        <v>13</v>
      </c>
      <c r="H24" s="7">
        <v>1</v>
      </c>
      <c r="I24" s="7">
        <v>3</v>
      </c>
      <c r="J24" s="7">
        <v>7</v>
      </c>
      <c r="K24" s="7"/>
      <c r="L24" s="7">
        <v>7</v>
      </c>
      <c r="M24" s="7">
        <v>2</v>
      </c>
      <c r="N24" s="7">
        <v>2</v>
      </c>
      <c r="O24" s="7">
        <v>25</v>
      </c>
      <c r="P24" s="7">
        <v>65</v>
      </c>
      <c r="Q24" s="7">
        <v>2</v>
      </c>
      <c r="R24" s="7">
        <v>4</v>
      </c>
      <c r="S24" s="7">
        <v>2</v>
      </c>
      <c r="T24" s="7">
        <v>4</v>
      </c>
      <c r="U24" s="7">
        <v>5</v>
      </c>
      <c r="V24" s="7">
        <v>30</v>
      </c>
      <c r="W24" s="7">
        <v>11</v>
      </c>
      <c r="X24" s="7">
        <v>22</v>
      </c>
      <c r="Y24" s="7">
        <v>11</v>
      </c>
      <c r="Z24" s="7">
        <v>3</v>
      </c>
      <c r="AA24" s="7">
        <v>36</v>
      </c>
      <c r="AB24" s="20">
        <v>36</v>
      </c>
      <c r="AC24">
        <f>IF(B24&gt;0,1,0)</f>
        <v>1</v>
      </c>
    </row>
    <row r="25" spans="1:29" ht="13.5" thickTop="1" thickBot="1">
      <c r="A25" s="5" t="s">
        <v>11</v>
      </c>
      <c r="B25" s="14">
        <f>SUM(D25:AB25)-C25</f>
        <v>15</v>
      </c>
      <c r="C25" s="6"/>
      <c r="D25" s="7"/>
      <c r="E25" s="7"/>
      <c r="F25" s="7">
        <v>1</v>
      </c>
      <c r="G25" s="7"/>
      <c r="H25" s="7"/>
      <c r="I25" s="7"/>
      <c r="J25" s="7"/>
      <c r="K25" s="7"/>
      <c r="L25" s="7"/>
      <c r="M25" s="7">
        <v>2</v>
      </c>
      <c r="N25" s="7"/>
      <c r="O25" s="7"/>
      <c r="P25" s="7"/>
      <c r="Q25" s="7"/>
      <c r="R25" s="7"/>
      <c r="S25" s="7">
        <v>1</v>
      </c>
      <c r="T25" s="7"/>
      <c r="U25" s="7"/>
      <c r="V25" s="7">
        <v>4</v>
      </c>
      <c r="W25" s="7">
        <v>4</v>
      </c>
      <c r="X25" s="7"/>
      <c r="Y25" s="7">
        <v>1</v>
      </c>
      <c r="Z25" s="7"/>
      <c r="AA25" s="7"/>
      <c r="AB25" s="20">
        <v>2</v>
      </c>
      <c r="AC25">
        <f>IF(B25&gt;0,1,0)</f>
        <v>1</v>
      </c>
    </row>
    <row r="26" spans="1:29" ht="13.5" thickTop="1" thickBot="1">
      <c r="A26" s="5" t="s">
        <v>59</v>
      </c>
      <c r="B26" s="14">
        <f>SUM(D26:AB26)-C26</f>
        <v>4</v>
      </c>
      <c r="C26" s="6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>
        <v>3</v>
      </c>
      <c r="U26" s="7"/>
      <c r="V26" s="7"/>
      <c r="W26" s="7"/>
      <c r="X26" s="7"/>
      <c r="Y26" s="7">
        <v>1</v>
      </c>
      <c r="Z26" s="7"/>
      <c r="AA26" s="7"/>
      <c r="AB26" s="20"/>
      <c r="AC26">
        <f>IF(B26&gt;0,1,0)</f>
        <v>1</v>
      </c>
    </row>
    <row r="27" spans="1:29" ht="13.5" thickTop="1" thickBot="1">
      <c r="A27" s="5" t="s">
        <v>60</v>
      </c>
      <c r="B27" s="14">
        <f>SUM(D27:AB27)-C27</f>
        <v>1149</v>
      </c>
      <c r="C27" s="6"/>
      <c r="D27" s="7">
        <v>100</v>
      </c>
      <c r="E27" s="7">
        <v>20</v>
      </c>
      <c r="F27" s="7"/>
      <c r="G27" s="7">
        <v>47</v>
      </c>
      <c r="H27" s="7">
        <v>3</v>
      </c>
      <c r="I27" s="7"/>
      <c r="J27" s="7"/>
      <c r="K27" s="7"/>
      <c r="L27" s="7"/>
      <c r="M27" s="7"/>
      <c r="N27" s="7"/>
      <c r="O27" s="7"/>
      <c r="P27" s="7">
        <v>75</v>
      </c>
      <c r="Q27" s="7">
        <v>11</v>
      </c>
      <c r="R27" s="7">
        <v>15</v>
      </c>
      <c r="S27" s="7">
        <v>800</v>
      </c>
      <c r="T27" s="7"/>
      <c r="U27" s="7">
        <v>18</v>
      </c>
      <c r="V27" s="7"/>
      <c r="W27" s="7"/>
      <c r="X27" s="7"/>
      <c r="Y27" s="7">
        <v>60</v>
      </c>
      <c r="Z27" s="7"/>
      <c r="AA27" s="7"/>
      <c r="AB27" s="20"/>
      <c r="AC27">
        <f>IF(B27&gt;0,1,0)</f>
        <v>1</v>
      </c>
    </row>
    <row r="28" spans="1:29" ht="13.5" thickTop="1" thickBot="1">
      <c r="A28" s="5" t="s">
        <v>61</v>
      </c>
      <c r="B28" s="14">
        <f>SUM(D28:AB28)-C28</f>
        <v>47000</v>
      </c>
      <c r="C28" s="6">
        <v>3359</v>
      </c>
      <c r="D28" s="7">
        <v>15</v>
      </c>
      <c r="E28" s="7">
        <v>80</v>
      </c>
      <c r="F28" s="7">
        <v>410</v>
      </c>
      <c r="G28" s="7">
        <v>982</v>
      </c>
      <c r="H28" s="7">
        <v>607</v>
      </c>
      <c r="I28" s="7">
        <v>4</v>
      </c>
      <c r="J28" s="7"/>
      <c r="K28" s="7"/>
      <c r="L28" s="7"/>
      <c r="M28" s="7">
        <v>51</v>
      </c>
      <c r="N28" s="7"/>
      <c r="O28" s="7"/>
      <c r="P28" s="7">
        <v>750</v>
      </c>
      <c r="Q28" s="7">
        <v>326</v>
      </c>
      <c r="R28" s="7">
        <v>17</v>
      </c>
      <c r="S28" s="7">
        <v>12500</v>
      </c>
      <c r="T28" s="7">
        <v>3</v>
      </c>
      <c r="U28" s="7">
        <v>195</v>
      </c>
      <c r="V28" s="7">
        <v>90</v>
      </c>
      <c r="W28" s="7"/>
      <c r="X28" s="7">
        <v>57</v>
      </c>
      <c r="Y28" s="7">
        <v>34127</v>
      </c>
      <c r="Z28" s="7">
        <v>77</v>
      </c>
      <c r="AA28" s="7">
        <v>68</v>
      </c>
      <c r="AB28" s="20"/>
      <c r="AC28">
        <f>IF(B28&gt;0,1,0)</f>
        <v>1</v>
      </c>
    </row>
    <row r="29" spans="1:29" ht="13.5" thickTop="1" thickBot="1">
      <c r="A29" s="5" t="s">
        <v>62</v>
      </c>
      <c r="B29" s="14">
        <f>SUM(D29:AB29)-C29</f>
        <v>247</v>
      </c>
      <c r="C29" s="6"/>
      <c r="D29" s="7"/>
      <c r="E29" s="7"/>
      <c r="F29" s="7"/>
      <c r="G29" s="7">
        <v>9</v>
      </c>
      <c r="H29" s="7">
        <v>2</v>
      </c>
      <c r="I29" s="7"/>
      <c r="J29" s="7"/>
      <c r="K29" s="7"/>
      <c r="L29" s="7"/>
      <c r="M29" s="7"/>
      <c r="N29" s="7"/>
      <c r="O29" s="7"/>
      <c r="P29" s="7">
        <v>22</v>
      </c>
      <c r="Q29" s="7">
        <v>5</v>
      </c>
      <c r="R29" s="7">
        <v>2</v>
      </c>
      <c r="S29" s="7">
        <v>130</v>
      </c>
      <c r="T29" s="7"/>
      <c r="U29" s="7"/>
      <c r="V29" s="7"/>
      <c r="W29" s="7"/>
      <c r="X29" s="7">
        <v>3</v>
      </c>
      <c r="Y29" s="7">
        <v>74</v>
      </c>
      <c r="Z29" s="7"/>
      <c r="AA29" s="7"/>
      <c r="AB29" s="20"/>
      <c r="AC29">
        <f>IF(B29&gt;0,1,0)</f>
        <v>1</v>
      </c>
    </row>
    <row r="30" spans="1:29" ht="13.5" thickTop="1" thickBot="1">
      <c r="A30" s="5" t="s">
        <v>63</v>
      </c>
      <c r="B30" s="14">
        <f>SUM(D30:AB30)-C30</f>
        <v>9</v>
      </c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>
        <v>1</v>
      </c>
      <c r="T30" s="7"/>
      <c r="U30" s="7"/>
      <c r="V30" s="7"/>
      <c r="W30" s="7"/>
      <c r="X30" s="7"/>
      <c r="Y30" s="7">
        <v>8</v>
      </c>
      <c r="Z30" s="7"/>
      <c r="AA30" s="7"/>
      <c r="AB30" s="20"/>
      <c r="AC30">
        <f>IF(B30&gt;0,1,0)</f>
        <v>1</v>
      </c>
    </row>
    <row r="31" spans="1:29" ht="13.5" thickTop="1" thickBot="1">
      <c r="A31" s="5" t="s">
        <v>64</v>
      </c>
      <c r="B31" s="14">
        <f>SUM(D31:AB31)-C31</f>
        <v>0</v>
      </c>
      <c r="C31" s="6">
        <v>1090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>
        <v>35</v>
      </c>
      <c r="O31" s="7">
        <v>143</v>
      </c>
      <c r="P31" s="7"/>
      <c r="Q31" s="7"/>
      <c r="R31" s="7"/>
      <c r="S31" s="7"/>
      <c r="T31" s="7">
        <v>912</v>
      </c>
      <c r="U31" s="7"/>
      <c r="V31" s="7"/>
      <c r="W31" s="7"/>
      <c r="X31" s="7"/>
      <c r="Y31" s="7"/>
      <c r="Z31" s="7"/>
      <c r="AA31" s="7"/>
      <c r="AB31" s="20"/>
    </row>
    <row r="32" spans="1:29" ht="13.5" thickTop="1" thickBot="1">
      <c r="A32" s="5" t="s">
        <v>47</v>
      </c>
      <c r="B32" s="14">
        <f>SUM(D32:AB32)-C32</f>
        <v>16</v>
      </c>
      <c r="C32" s="6"/>
      <c r="D32" s="7"/>
      <c r="E32" s="7">
        <v>1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>
        <v>2</v>
      </c>
      <c r="Q32" s="7">
        <v>1</v>
      </c>
      <c r="R32" s="7">
        <v>1</v>
      </c>
      <c r="S32" s="7">
        <v>3</v>
      </c>
      <c r="T32" s="7"/>
      <c r="U32" s="7"/>
      <c r="V32" s="7"/>
      <c r="W32" s="7"/>
      <c r="X32" s="7"/>
      <c r="Y32" s="7">
        <v>8</v>
      </c>
      <c r="Z32" s="7"/>
      <c r="AA32" s="7"/>
      <c r="AB32" s="20"/>
      <c r="AC32">
        <f>IF(B32&gt;0,1,0)</f>
        <v>1</v>
      </c>
    </row>
    <row r="33" spans="1:29" ht="13.5" thickTop="1" thickBot="1">
      <c r="A33" s="5" t="s">
        <v>50</v>
      </c>
      <c r="B33" s="14">
        <f>SUM(D33:AB33)-C33</f>
        <v>3000</v>
      </c>
      <c r="C33" s="6">
        <v>1815</v>
      </c>
      <c r="D33" s="7">
        <v>5</v>
      </c>
      <c r="E33" s="7">
        <v>17</v>
      </c>
      <c r="F33" s="7">
        <v>200</v>
      </c>
      <c r="G33" s="7">
        <v>53</v>
      </c>
      <c r="H33" s="7">
        <v>434</v>
      </c>
      <c r="I33" s="7"/>
      <c r="J33" s="7"/>
      <c r="K33" s="7"/>
      <c r="L33" s="7"/>
      <c r="M33" s="7"/>
      <c r="N33" s="7"/>
      <c r="O33" s="7">
        <v>1</v>
      </c>
      <c r="P33" s="7">
        <v>540</v>
      </c>
      <c r="Q33" s="7">
        <v>400</v>
      </c>
      <c r="R33" s="7">
        <v>34</v>
      </c>
      <c r="S33" s="7">
        <v>1280</v>
      </c>
      <c r="T33" s="7">
        <v>250</v>
      </c>
      <c r="U33" s="7">
        <v>436</v>
      </c>
      <c r="V33" s="7">
        <v>24</v>
      </c>
      <c r="W33" s="7"/>
      <c r="X33" s="7">
        <v>10</v>
      </c>
      <c r="Y33" s="7">
        <v>1036</v>
      </c>
      <c r="Z33" s="7">
        <v>11</v>
      </c>
      <c r="AA33" s="7">
        <v>82</v>
      </c>
      <c r="AB33" s="20">
        <v>2</v>
      </c>
      <c r="AC33">
        <f>IF(B33&gt;0,1,0)</f>
        <v>1</v>
      </c>
    </row>
    <row r="34" spans="1:29" ht="13.5" thickTop="1" thickBot="1">
      <c r="A34" s="25" t="s">
        <v>51</v>
      </c>
      <c r="B34" s="14">
        <f>SUM(D34:AB34)-C34</f>
        <v>93</v>
      </c>
      <c r="C34" s="6">
        <v>14</v>
      </c>
      <c r="D34" s="7">
        <v>2</v>
      </c>
      <c r="E34" s="7">
        <v>5</v>
      </c>
      <c r="F34" s="7">
        <v>8</v>
      </c>
      <c r="G34" s="7">
        <v>5</v>
      </c>
      <c r="H34" s="7">
        <v>6</v>
      </c>
      <c r="I34" s="7">
        <v>1</v>
      </c>
      <c r="J34" s="7"/>
      <c r="K34" s="7"/>
      <c r="L34" s="7"/>
      <c r="M34" s="7">
        <v>3</v>
      </c>
      <c r="N34" s="7">
        <v>1</v>
      </c>
      <c r="O34" s="7">
        <v>2</v>
      </c>
      <c r="P34" s="7">
        <v>4</v>
      </c>
      <c r="Q34" s="7">
        <v>5</v>
      </c>
      <c r="R34" s="7">
        <v>2</v>
      </c>
      <c r="S34" s="7">
        <v>2</v>
      </c>
      <c r="T34" s="7">
        <v>5</v>
      </c>
      <c r="U34" s="7">
        <v>2</v>
      </c>
      <c r="V34" s="7">
        <v>26</v>
      </c>
      <c r="W34" s="7">
        <v>2</v>
      </c>
      <c r="X34" s="7">
        <v>2</v>
      </c>
      <c r="Y34" s="7">
        <v>7</v>
      </c>
      <c r="Z34" s="7">
        <v>2</v>
      </c>
      <c r="AA34" s="7">
        <v>14</v>
      </c>
      <c r="AB34" s="20">
        <v>1</v>
      </c>
      <c r="AC34">
        <f>IF(B34&gt;0,1,0)</f>
        <v>1</v>
      </c>
    </row>
    <row r="35" spans="1:29" ht="13.5" thickTop="1" thickBot="1">
      <c r="A35" s="5" t="s">
        <v>52</v>
      </c>
      <c r="B35" s="14">
        <f>SUM(D35:AB35)-C35</f>
        <v>39</v>
      </c>
      <c r="C35" s="6"/>
      <c r="D35" s="7"/>
      <c r="E35" s="7">
        <v>3</v>
      </c>
      <c r="F35" s="7">
        <v>5</v>
      </c>
      <c r="G35" s="7"/>
      <c r="H35" s="7"/>
      <c r="I35" s="7"/>
      <c r="J35" s="7"/>
      <c r="K35" s="7"/>
      <c r="L35" s="7">
        <v>2</v>
      </c>
      <c r="M35" s="7"/>
      <c r="N35" s="7"/>
      <c r="O35" s="7">
        <v>7</v>
      </c>
      <c r="P35" s="7"/>
      <c r="Q35" s="7"/>
      <c r="R35" s="7"/>
      <c r="S35" s="7"/>
      <c r="T35" s="7"/>
      <c r="U35" s="7"/>
      <c r="V35" s="7">
        <v>5</v>
      </c>
      <c r="W35" s="7">
        <v>6</v>
      </c>
      <c r="X35" s="7">
        <v>2</v>
      </c>
      <c r="Y35" s="7"/>
      <c r="Z35" s="7">
        <v>1</v>
      </c>
      <c r="AA35" s="7">
        <v>1</v>
      </c>
      <c r="AB35" s="20">
        <v>7</v>
      </c>
      <c r="AC35">
        <f>IF(B35&gt;0,1,0)</f>
        <v>1</v>
      </c>
    </row>
    <row r="36" spans="1:29" ht="13.5" thickTop="1" thickBot="1">
      <c r="A36" s="5" t="s">
        <v>53</v>
      </c>
      <c r="B36" s="14">
        <f>SUM(D36:AB36)-C36</f>
        <v>157</v>
      </c>
      <c r="C36" s="6"/>
      <c r="D36" s="7">
        <v>1</v>
      </c>
      <c r="E36" s="7">
        <v>10</v>
      </c>
      <c r="F36" s="7">
        <v>12</v>
      </c>
      <c r="G36" s="7">
        <v>23</v>
      </c>
      <c r="H36" s="7">
        <v>5</v>
      </c>
      <c r="I36" s="7">
        <v>6</v>
      </c>
      <c r="J36" s="7">
        <v>5</v>
      </c>
      <c r="K36" s="7"/>
      <c r="L36" s="7">
        <v>5</v>
      </c>
      <c r="M36" s="7">
        <v>3</v>
      </c>
      <c r="N36" s="7"/>
      <c r="O36" s="7">
        <v>11</v>
      </c>
      <c r="P36" s="7">
        <v>2</v>
      </c>
      <c r="Q36" s="7"/>
      <c r="R36" s="7"/>
      <c r="S36" s="7">
        <v>2</v>
      </c>
      <c r="T36" s="7"/>
      <c r="U36" s="7">
        <v>5</v>
      </c>
      <c r="V36" s="7">
        <v>35</v>
      </c>
      <c r="W36" s="7">
        <v>5</v>
      </c>
      <c r="X36" s="7">
        <v>9</v>
      </c>
      <c r="Y36" s="7">
        <v>5</v>
      </c>
      <c r="Z36" s="7">
        <v>8</v>
      </c>
      <c r="AA36" s="7">
        <v>2</v>
      </c>
      <c r="AB36" s="20">
        <v>3</v>
      </c>
      <c r="AC36">
        <f>IF(B36&gt;0,1,0)</f>
        <v>1</v>
      </c>
    </row>
    <row r="37" spans="1:29" ht="13.5" thickTop="1" thickBot="1">
      <c r="A37" s="5" t="s">
        <v>54</v>
      </c>
      <c r="B37" s="14">
        <f>SUM(D37:AB37)-C37</f>
        <v>1</v>
      </c>
      <c r="C37" s="6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>
        <v>1</v>
      </c>
      <c r="W37" s="7"/>
      <c r="X37" s="7"/>
      <c r="Y37" s="7"/>
      <c r="Z37" s="7"/>
      <c r="AA37" s="7"/>
      <c r="AB37" s="20"/>
      <c r="AC37">
        <f>IF(B37&gt;0,1,0)</f>
        <v>1</v>
      </c>
    </row>
    <row r="38" spans="1:29" ht="13.5" thickTop="1" thickBot="1">
      <c r="A38" s="5" t="s">
        <v>55</v>
      </c>
      <c r="B38" s="14">
        <f>SUM(D38:AB38)-C38</f>
        <v>2</v>
      </c>
      <c r="C38" s="6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>
        <v>1</v>
      </c>
      <c r="X38" s="7"/>
      <c r="Y38" s="7"/>
      <c r="Z38" s="7"/>
      <c r="AA38" s="7"/>
      <c r="AB38" s="20">
        <v>1</v>
      </c>
      <c r="AC38">
        <f>IF(B38&gt;0,1,0)</f>
        <v>1</v>
      </c>
    </row>
    <row r="39" spans="1:29" ht="13.5" thickTop="1" thickBot="1">
      <c r="A39" s="5" t="s">
        <v>177</v>
      </c>
      <c r="B39" s="14">
        <f>SUM(D39:AB39)-C39</f>
        <v>75</v>
      </c>
      <c r="C39" s="6"/>
      <c r="D39" s="7">
        <v>1</v>
      </c>
      <c r="E39" s="7">
        <v>6</v>
      </c>
      <c r="F39" s="7">
        <v>1</v>
      </c>
      <c r="G39" s="7">
        <v>6</v>
      </c>
      <c r="H39" s="7">
        <v>4</v>
      </c>
      <c r="I39" s="7"/>
      <c r="J39" s="7"/>
      <c r="K39" s="7">
        <v>2</v>
      </c>
      <c r="L39" s="7">
        <v>1</v>
      </c>
      <c r="M39" s="7"/>
      <c r="N39" s="7"/>
      <c r="O39" s="7">
        <v>2</v>
      </c>
      <c r="P39" s="7">
        <v>3</v>
      </c>
      <c r="Q39" s="7">
        <v>5</v>
      </c>
      <c r="R39" s="7">
        <v>1</v>
      </c>
      <c r="S39" s="7">
        <v>4</v>
      </c>
      <c r="T39" s="7">
        <v>1</v>
      </c>
      <c r="U39" s="7">
        <v>3</v>
      </c>
      <c r="V39" s="7">
        <v>12</v>
      </c>
      <c r="W39" s="7"/>
      <c r="X39" s="7">
        <v>2</v>
      </c>
      <c r="Y39" s="7">
        <v>8</v>
      </c>
      <c r="Z39" s="7">
        <v>2</v>
      </c>
      <c r="AA39" s="7">
        <v>10</v>
      </c>
      <c r="AB39" s="20">
        <v>1</v>
      </c>
      <c r="AC39">
        <f>IF(B39&gt;0,1,0)</f>
        <v>1</v>
      </c>
    </row>
    <row r="40" spans="1:29" ht="13.5" thickTop="1" thickBot="1">
      <c r="A40" s="5" t="s">
        <v>56</v>
      </c>
      <c r="B40" s="14">
        <f>SUM(D40:AB40)-C40</f>
        <v>45</v>
      </c>
      <c r="C40" s="6"/>
      <c r="D40" s="7">
        <v>1</v>
      </c>
      <c r="E40" s="7">
        <v>2</v>
      </c>
      <c r="F40" s="7">
        <v>2</v>
      </c>
      <c r="G40" s="7">
        <v>1</v>
      </c>
      <c r="H40" s="7">
        <v>2</v>
      </c>
      <c r="I40" s="7">
        <v>5</v>
      </c>
      <c r="J40" s="7">
        <v>3</v>
      </c>
      <c r="K40" s="7"/>
      <c r="L40" s="7">
        <v>2</v>
      </c>
      <c r="M40" s="7">
        <v>2</v>
      </c>
      <c r="N40" s="7">
        <v>3</v>
      </c>
      <c r="O40" s="7"/>
      <c r="P40" s="7">
        <v>2</v>
      </c>
      <c r="Q40" s="7">
        <v>1</v>
      </c>
      <c r="R40" s="7">
        <v>1</v>
      </c>
      <c r="S40" s="7">
        <v>1</v>
      </c>
      <c r="T40" s="7">
        <v>2</v>
      </c>
      <c r="U40" s="7">
        <v>1</v>
      </c>
      <c r="V40" s="7">
        <v>2</v>
      </c>
      <c r="W40" s="7">
        <v>3</v>
      </c>
      <c r="X40" s="7">
        <v>1</v>
      </c>
      <c r="Y40" s="7">
        <v>1</v>
      </c>
      <c r="Z40" s="7">
        <v>2</v>
      </c>
      <c r="AA40" s="7"/>
      <c r="AB40" s="20">
        <v>5</v>
      </c>
      <c r="AC40">
        <f>IF(B40&gt;0,1,0)</f>
        <v>1</v>
      </c>
    </row>
    <row r="41" spans="1:29" ht="13.5" thickTop="1" thickBot="1">
      <c r="A41" s="5" t="s">
        <v>57</v>
      </c>
      <c r="B41" s="14">
        <f>SUM(D41:AB41)-C41</f>
        <v>12</v>
      </c>
      <c r="C41" s="6"/>
      <c r="D41" s="7"/>
      <c r="E41" s="7">
        <v>1</v>
      </c>
      <c r="F41" s="7"/>
      <c r="G41" s="7">
        <v>1</v>
      </c>
      <c r="H41" s="7"/>
      <c r="I41" s="7"/>
      <c r="J41" s="7"/>
      <c r="K41" s="7"/>
      <c r="L41" s="7"/>
      <c r="M41" s="7"/>
      <c r="N41" s="7">
        <v>1</v>
      </c>
      <c r="O41" s="7"/>
      <c r="P41" s="7">
        <v>1</v>
      </c>
      <c r="Q41" s="7"/>
      <c r="R41" s="7">
        <v>1</v>
      </c>
      <c r="S41" s="7"/>
      <c r="T41" s="7"/>
      <c r="U41" s="7"/>
      <c r="V41" s="7"/>
      <c r="W41" s="7"/>
      <c r="X41" s="7">
        <v>2</v>
      </c>
      <c r="Y41" s="7">
        <v>1</v>
      </c>
      <c r="Z41" s="7"/>
      <c r="AA41" s="7"/>
      <c r="AB41" s="20">
        <v>4</v>
      </c>
      <c r="AC41">
        <f>IF(B41&gt;0,1,0)</f>
        <v>1</v>
      </c>
    </row>
    <row r="42" spans="1:29" ht="13.5" thickTop="1" thickBot="1">
      <c r="A42" s="5" t="s">
        <v>67</v>
      </c>
      <c r="B42" s="14">
        <f>SUM(D42:AB42)-C42</f>
        <v>7</v>
      </c>
      <c r="C42" s="6"/>
      <c r="D42" s="7"/>
      <c r="E42" s="7">
        <v>1</v>
      </c>
      <c r="F42" s="7"/>
      <c r="G42" s="7">
        <v>2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>
        <v>4</v>
      </c>
      <c r="Z42" s="7"/>
      <c r="AA42" s="7"/>
      <c r="AB42" s="20"/>
      <c r="AC42">
        <f>IF(B42&gt;0,1,0)</f>
        <v>1</v>
      </c>
    </row>
    <row r="43" spans="1:29" ht="13.5" thickTop="1" thickBot="1">
      <c r="A43" s="5" t="s">
        <v>68</v>
      </c>
      <c r="B43" s="14">
        <f>SUM(D43:AB43)-C43</f>
        <v>4</v>
      </c>
      <c r="C43" s="6"/>
      <c r="D43" s="7"/>
      <c r="E43" s="7"/>
      <c r="F43" s="7"/>
      <c r="G43" s="7">
        <v>1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>
        <v>2</v>
      </c>
      <c r="Z43" s="7"/>
      <c r="AA43" s="7"/>
      <c r="AB43" s="20">
        <v>1</v>
      </c>
      <c r="AC43">
        <f>IF(B43&gt;0,1,0)</f>
        <v>1</v>
      </c>
    </row>
    <row r="44" spans="1:29" ht="13.5" thickTop="1" thickBot="1">
      <c r="A44" s="5" t="s">
        <v>69</v>
      </c>
      <c r="B44" s="14">
        <f>SUM(D44:AB44)-C44</f>
        <v>21</v>
      </c>
      <c r="C44" s="6"/>
      <c r="D44" s="7"/>
      <c r="E44" s="7">
        <v>2</v>
      </c>
      <c r="F44" s="7">
        <v>3</v>
      </c>
      <c r="G44" s="7"/>
      <c r="H44" s="7">
        <v>2</v>
      </c>
      <c r="I44" s="7"/>
      <c r="J44" s="7"/>
      <c r="K44" s="7"/>
      <c r="L44" s="7"/>
      <c r="M44" s="7"/>
      <c r="N44" s="7"/>
      <c r="O44" s="7">
        <v>1</v>
      </c>
      <c r="P44" s="7">
        <v>2</v>
      </c>
      <c r="Q44" s="7"/>
      <c r="R44" s="7">
        <v>2</v>
      </c>
      <c r="S44" s="7">
        <v>1</v>
      </c>
      <c r="T44" s="7"/>
      <c r="U44" s="7">
        <v>1</v>
      </c>
      <c r="V44" s="7"/>
      <c r="W44" s="7">
        <v>1</v>
      </c>
      <c r="X44" s="7"/>
      <c r="Y44" s="7">
        <v>1</v>
      </c>
      <c r="Z44" s="7">
        <v>2</v>
      </c>
      <c r="AA44" s="7"/>
      <c r="AB44" s="20">
        <v>3</v>
      </c>
      <c r="AC44">
        <f>IF(B44&gt;0,1,0)</f>
        <v>1</v>
      </c>
    </row>
    <row r="45" spans="1:29" ht="13.5" thickTop="1" thickBot="1">
      <c r="A45" s="5" t="s">
        <v>72</v>
      </c>
      <c r="B45" s="14">
        <f>SUM(D45:AB45)-C45</f>
        <v>100</v>
      </c>
      <c r="C45" s="6"/>
      <c r="D45" s="7">
        <v>1</v>
      </c>
      <c r="E45" s="7">
        <v>1</v>
      </c>
      <c r="F45" s="7">
        <v>4</v>
      </c>
      <c r="G45" s="7">
        <v>6</v>
      </c>
      <c r="H45" s="7">
        <v>5</v>
      </c>
      <c r="I45" s="7">
        <v>1</v>
      </c>
      <c r="J45" s="7">
        <v>11</v>
      </c>
      <c r="K45" s="7">
        <v>2</v>
      </c>
      <c r="L45" s="7">
        <v>1</v>
      </c>
      <c r="M45" s="7">
        <v>6</v>
      </c>
      <c r="N45" s="7"/>
      <c r="O45" s="7">
        <v>4</v>
      </c>
      <c r="P45" s="7">
        <v>6</v>
      </c>
      <c r="Q45" s="7">
        <v>6</v>
      </c>
      <c r="R45" s="7">
        <v>1</v>
      </c>
      <c r="S45" s="7">
        <v>5</v>
      </c>
      <c r="T45" s="7">
        <v>5</v>
      </c>
      <c r="U45" s="7">
        <v>5</v>
      </c>
      <c r="V45" s="7">
        <v>9</v>
      </c>
      <c r="W45" s="7">
        <v>4</v>
      </c>
      <c r="X45" s="7">
        <v>2</v>
      </c>
      <c r="Y45" s="7">
        <v>3</v>
      </c>
      <c r="Z45" s="7">
        <v>7</v>
      </c>
      <c r="AA45" s="7">
        <v>2</v>
      </c>
      <c r="AB45" s="20">
        <v>3</v>
      </c>
      <c r="AC45">
        <f>IF(B45&gt;0,1,0)</f>
        <v>1</v>
      </c>
    </row>
    <row r="46" spans="1:29" ht="13.5" thickTop="1" thickBot="1">
      <c r="A46" s="5" t="s">
        <v>70</v>
      </c>
      <c r="B46" s="14">
        <f>SUM(D46:AB46)-C46</f>
        <v>76</v>
      </c>
      <c r="C46" s="6"/>
      <c r="D46" s="7">
        <v>4</v>
      </c>
      <c r="E46" s="7">
        <v>13</v>
      </c>
      <c r="F46" s="7">
        <v>4</v>
      </c>
      <c r="G46" s="7">
        <v>4</v>
      </c>
      <c r="H46" s="7">
        <v>5</v>
      </c>
      <c r="I46" s="7">
        <v>1</v>
      </c>
      <c r="J46" s="7"/>
      <c r="K46" s="7"/>
      <c r="L46" s="7"/>
      <c r="M46" s="7">
        <v>4</v>
      </c>
      <c r="N46" s="7">
        <v>1</v>
      </c>
      <c r="O46" s="7">
        <v>3</v>
      </c>
      <c r="P46" s="7">
        <v>2</v>
      </c>
      <c r="Q46" s="7"/>
      <c r="R46" s="7">
        <v>2</v>
      </c>
      <c r="S46" s="7">
        <v>1</v>
      </c>
      <c r="T46" s="7">
        <v>5</v>
      </c>
      <c r="U46" s="7">
        <v>5</v>
      </c>
      <c r="V46" s="7"/>
      <c r="W46" s="7">
        <v>1</v>
      </c>
      <c r="X46" s="7">
        <v>2</v>
      </c>
      <c r="Y46" s="7">
        <v>11</v>
      </c>
      <c r="Z46" s="7">
        <v>5</v>
      </c>
      <c r="AA46" s="7">
        <v>3</v>
      </c>
      <c r="AB46" s="20"/>
      <c r="AC46">
        <f>IF(B46&gt;0,1,0)</f>
        <v>1</v>
      </c>
    </row>
    <row r="47" spans="1:29" ht="13.5" thickTop="1" thickBot="1">
      <c r="A47" s="5" t="s">
        <v>71</v>
      </c>
      <c r="B47" s="14">
        <f>SUM(D47:AB47)-C47</f>
        <v>235</v>
      </c>
      <c r="C47" s="6"/>
      <c r="D47" s="7">
        <v>4</v>
      </c>
      <c r="E47" s="7">
        <v>10</v>
      </c>
      <c r="F47" s="7">
        <v>21</v>
      </c>
      <c r="G47" s="7">
        <v>9</v>
      </c>
      <c r="H47" s="7">
        <v>3</v>
      </c>
      <c r="I47" s="7">
        <v>15</v>
      </c>
      <c r="J47" s="7">
        <v>30</v>
      </c>
      <c r="K47" s="7">
        <v>3</v>
      </c>
      <c r="L47" s="7">
        <v>9</v>
      </c>
      <c r="M47" s="7">
        <v>7</v>
      </c>
      <c r="N47" s="7">
        <v>4</v>
      </c>
      <c r="O47" s="7">
        <v>10</v>
      </c>
      <c r="P47" s="7">
        <v>12</v>
      </c>
      <c r="Q47" s="7">
        <v>8</v>
      </c>
      <c r="R47" s="7">
        <v>1</v>
      </c>
      <c r="S47" s="7">
        <v>10</v>
      </c>
      <c r="T47" s="7">
        <v>5</v>
      </c>
      <c r="U47" s="7">
        <v>13</v>
      </c>
      <c r="V47" s="7">
        <v>18</v>
      </c>
      <c r="W47" s="7">
        <v>9</v>
      </c>
      <c r="X47" s="7">
        <v>2</v>
      </c>
      <c r="Y47" s="7">
        <v>13</v>
      </c>
      <c r="Z47" s="7">
        <v>9</v>
      </c>
      <c r="AA47" s="7">
        <v>2</v>
      </c>
      <c r="AB47" s="20">
        <v>8</v>
      </c>
      <c r="AC47">
        <f>IF(B47&gt;0,1,0)</f>
        <v>1</v>
      </c>
    </row>
    <row r="48" spans="1:29" ht="13.5" thickTop="1" thickBot="1">
      <c r="A48" s="5" t="s">
        <v>73</v>
      </c>
      <c r="B48" s="14">
        <f>SUM(D48:AB48)-C48</f>
        <v>116</v>
      </c>
      <c r="C48" s="6"/>
      <c r="D48" s="7">
        <v>2</v>
      </c>
      <c r="E48" s="7">
        <v>7</v>
      </c>
      <c r="F48" s="7">
        <v>3</v>
      </c>
      <c r="G48" s="7">
        <v>8</v>
      </c>
      <c r="H48" s="7">
        <v>2</v>
      </c>
      <c r="I48" s="7">
        <v>3</v>
      </c>
      <c r="J48" s="7">
        <v>7</v>
      </c>
      <c r="K48" s="7">
        <v>3</v>
      </c>
      <c r="L48" s="7">
        <v>6</v>
      </c>
      <c r="M48" s="7">
        <v>6</v>
      </c>
      <c r="N48" s="7">
        <v>3</v>
      </c>
      <c r="O48" s="7">
        <v>2</v>
      </c>
      <c r="P48" s="7">
        <v>2</v>
      </c>
      <c r="Q48" s="7">
        <v>4</v>
      </c>
      <c r="R48" s="7">
        <v>2</v>
      </c>
      <c r="S48" s="7">
        <v>7</v>
      </c>
      <c r="T48" s="7">
        <v>5</v>
      </c>
      <c r="U48" s="7">
        <v>5</v>
      </c>
      <c r="V48" s="7">
        <v>8</v>
      </c>
      <c r="W48" s="7">
        <v>4</v>
      </c>
      <c r="X48" s="7">
        <v>4</v>
      </c>
      <c r="Y48" s="7">
        <v>9</v>
      </c>
      <c r="Z48" s="7">
        <v>7</v>
      </c>
      <c r="AA48" s="7">
        <v>4</v>
      </c>
      <c r="AB48" s="20">
        <v>3</v>
      </c>
      <c r="AC48">
        <f>IF(B48&gt;0,1,0)</f>
        <v>1</v>
      </c>
    </row>
    <row r="49" spans="1:29" ht="13.5" thickTop="1" thickBot="1">
      <c r="A49" s="5" t="s">
        <v>74</v>
      </c>
      <c r="B49" s="14">
        <f>SUM(D49:AB49)-C49</f>
        <v>21</v>
      </c>
      <c r="C49" s="6"/>
      <c r="D49" s="7"/>
      <c r="E49" s="7" t="s">
        <v>171</v>
      </c>
      <c r="F49" s="7"/>
      <c r="G49" s="7"/>
      <c r="H49" s="7"/>
      <c r="I49" s="7"/>
      <c r="J49" s="7">
        <v>2</v>
      </c>
      <c r="K49" s="7"/>
      <c r="L49" s="7"/>
      <c r="M49" s="7">
        <v>3</v>
      </c>
      <c r="N49" s="7">
        <v>2</v>
      </c>
      <c r="O49" s="7"/>
      <c r="P49" s="7">
        <v>1</v>
      </c>
      <c r="Q49" s="7"/>
      <c r="R49" s="7"/>
      <c r="S49" s="7">
        <v>1</v>
      </c>
      <c r="T49" s="7"/>
      <c r="U49" s="7">
        <v>2</v>
      </c>
      <c r="V49" s="7"/>
      <c r="W49" s="7">
        <v>1</v>
      </c>
      <c r="X49" s="7">
        <v>3</v>
      </c>
      <c r="Y49" s="7">
        <v>1</v>
      </c>
      <c r="Z49" s="7">
        <v>1</v>
      </c>
      <c r="AA49" s="7">
        <v>1</v>
      </c>
      <c r="AB49" s="20">
        <v>3</v>
      </c>
      <c r="AC49">
        <f>IF(B49&gt;0,1,0)</f>
        <v>1</v>
      </c>
    </row>
    <row r="50" spans="1:29" ht="13.5" thickTop="1" thickBot="1">
      <c r="A50" s="5" t="s">
        <v>76</v>
      </c>
      <c r="B50" s="14">
        <f>SUM(D50:AB50)-C50</f>
        <v>45</v>
      </c>
      <c r="C50" s="6"/>
      <c r="D50" s="7"/>
      <c r="E50" s="7">
        <v>1</v>
      </c>
      <c r="F50" s="7">
        <v>1</v>
      </c>
      <c r="G50" s="7">
        <v>4</v>
      </c>
      <c r="H50" s="7"/>
      <c r="I50" s="7">
        <v>1</v>
      </c>
      <c r="J50" s="7">
        <v>3</v>
      </c>
      <c r="K50" s="7">
        <v>1</v>
      </c>
      <c r="L50" s="7">
        <v>2</v>
      </c>
      <c r="M50" s="7">
        <v>5</v>
      </c>
      <c r="N50" s="7">
        <v>2</v>
      </c>
      <c r="O50" s="7">
        <v>2</v>
      </c>
      <c r="P50" s="7">
        <v>3</v>
      </c>
      <c r="Q50" s="7">
        <v>1</v>
      </c>
      <c r="R50" s="7">
        <v>4</v>
      </c>
      <c r="S50" s="7"/>
      <c r="T50" s="7">
        <v>2</v>
      </c>
      <c r="U50" s="7">
        <v>2</v>
      </c>
      <c r="V50" s="7">
        <v>1</v>
      </c>
      <c r="W50" s="7">
        <v>3</v>
      </c>
      <c r="X50" s="7"/>
      <c r="Y50" s="7">
        <v>2</v>
      </c>
      <c r="Z50" s="7">
        <v>3</v>
      </c>
      <c r="AA50" s="7"/>
      <c r="AB50" s="20">
        <v>2</v>
      </c>
      <c r="AC50">
        <f>IF(B50&gt;0,1,0)</f>
        <v>1</v>
      </c>
    </row>
    <row r="51" spans="1:29" ht="13.5" thickTop="1" thickBot="1">
      <c r="A51" s="5" t="s">
        <v>75</v>
      </c>
      <c r="B51" s="14">
        <f>SUM(D51:AB51)-C51</f>
        <v>96</v>
      </c>
      <c r="C51" s="6"/>
      <c r="D51" s="7">
        <v>2</v>
      </c>
      <c r="E51" s="7">
        <v>1</v>
      </c>
      <c r="F51" s="7">
        <v>3</v>
      </c>
      <c r="G51" s="7">
        <v>4</v>
      </c>
      <c r="H51" s="7">
        <v>2</v>
      </c>
      <c r="I51" s="7">
        <v>1</v>
      </c>
      <c r="J51" s="7">
        <v>1</v>
      </c>
      <c r="K51" s="7"/>
      <c r="L51" s="7">
        <v>7</v>
      </c>
      <c r="M51" s="7">
        <v>4</v>
      </c>
      <c r="N51" s="7">
        <v>2</v>
      </c>
      <c r="O51" s="7">
        <v>1</v>
      </c>
      <c r="P51" s="7">
        <v>9</v>
      </c>
      <c r="Q51" s="7">
        <v>2</v>
      </c>
      <c r="R51" s="7"/>
      <c r="S51" s="7">
        <v>4</v>
      </c>
      <c r="T51" s="7"/>
      <c r="U51" s="7">
        <v>5</v>
      </c>
      <c r="V51" s="7">
        <v>10</v>
      </c>
      <c r="W51" s="7">
        <v>8</v>
      </c>
      <c r="X51" s="7">
        <v>3</v>
      </c>
      <c r="Y51" s="7">
        <v>7</v>
      </c>
      <c r="Z51" s="7">
        <v>7</v>
      </c>
      <c r="AA51" s="7">
        <v>5</v>
      </c>
      <c r="AB51" s="20">
        <v>8</v>
      </c>
      <c r="AC51">
        <f>IF(B51&gt;0,1,0)</f>
        <v>1</v>
      </c>
    </row>
    <row r="52" spans="1:29" ht="13.5" thickTop="1" thickBot="1">
      <c r="A52" s="5" t="s">
        <v>58</v>
      </c>
      <c r="B52" s="14">
        <f>SUM(D52:AB52)-C52</f>
        <v>6</v>
      </c>
      <c r="C52" s="6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>
        <v>2</v>
      </c>
      <c r="Q52" s="7"/>
      <c r="R52" s="7"/>
      <c r="S52" s="7"/>
      <c r="T52" s="7"/>
      <c r="U52" s="7"/>
      <c r="V52" s="7"/>
      <c r="W52" s="7">
        <v>1</v>
      </c>
      <c r="X52" s="7"/>
      <c r="Y52" s="7"/>
      <c r="Z52" s="7"/>
      <c r="AA52" s="7"/>
      <c r="AB52" s="20">
        <v>3</v>
      </c>
      <c r="AC52">
        <f>IF(B52&gt;0,1,0)</f>
        <v>1</v>
      </c>
    </row>
    <row r="53" spans="1:29" ht="13.5" thickTop="1" thickBot="1">
      <c r="A53" s="5" t="s">
        <v>77</v>
      </c>
      <c r="B53" s="14">
        <f>SUM(D53:AB53)-C53</f>
        <v>39</v>
      </c>
      <c r="C53" s="6"/>
      <c r="D53" s="7">
        <v>2</v>
      </c>
      <c r="E53" s="7" t="s">
        <v>170</v>
      </c>
      <c r="F53" s="7">
        <v>4</v>
      </c>
      <c r="G53" s="7">
        <v>4</v>
      </c>
      <c r="H53" s="7">
        <v>2</v>
      </c>
      <c r="I53" s="7"/>
      <c r="J53" s="7"/>
      <c r="K53" s="7">
        <v>1</v>
      </c>
      <c r="L53" s="7">
        <v>3</v>
      </c>
      <c r="M53" s="7">
        <v>4</v>
      </c>
      <c r="N53" s="7">
        <v>1</v>
      </c>
      <c r="O53" s="7">
        <v>1</v>
      </c>
      <c r="P53" s="7">
        <v>1</v>
      </c>
      <c r="Q53" s="7">
        <v>2</v>
      </c>
      <c r="R53" s="7"/>
      <c r="S53" s="7"/>
      <c r="T53" s="7">
        <v>3</v>
      </c>
      <c r="U53" s="7"/>
      <c r="V53" s="7">
        <v>2</v>
      </c>
      <c r="W53" s="7">
        <v>3</v>
      </c>
      <c r="X53" s="7"/>
      <c r="Y53" s="7">
        <v>3</v>
      </c>
      <c r="Z53" s="7">
        <v>1</v>
      </c>
      <c r="AA53" s="7">
        <v>1</v>
      </c>
      <c r="AB53" s="20">
        <v>1</v>
      </c>
      <c r="AC53">
        <f>IF(B53&gt;0,1,0)</f>
        <v>1</v>
      </c>
    </row>
    <row r="54" spans="1:29" ht="13.5" thickTop="1" thickBot="1">
      <c r="A54" s="5" t="s">
        <v>78</v>
      </c>
      <c r="B54" s="14">
        <f>SUM(D54:AB54)-C54</f>
        <v>4</v>
      </c>
      <c r="C54" s="6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>
        <v>2</v>
      </c>
      <c r="V54" s="7"/>
      <c r="W54" s="7"/>
      <c r="X54" s="7">
        <v>2</v>
      </c>
      <c r="Y54" s="7"/>
      <c r="Z54" s="7"/>
      <c r="AA54" s="7"/>
      <c r="AB54" s="20"/>
      <c r="AC54">
        <f>IF(B54&gt;0,1,0)</f>
        <v>1</v>
      </c>
    </row>
    <row r="55" spans="1:29" ht="13.5" thickTop="1" thickBot="1">
      <c r="A55" s="5" t="s">
        <v>176</v>
      </c>
      <c r="B55" s="14">
        <f>SUM(D55:AB55)-C55</f>
        <v>1</v>
      </c>
      <c r="C55" s="6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>
        <v>1</v>
      </c>
      <c r="AA55" s="7"/>
      <c r="AB55" s="20"/>
      <c r="AC55">
        <f>IF(B55&gt;0,1,0)</f>
        <v>1</v>
      </c>
    </row>
    <row r="56" spans="1:29" ht="13.5" thickTop="1" thickBot="1">
      <c r="A56" s="5" t="s">
        <v>79</v>
      </c>
      <c r="B56" s="14">
        <f>SUM(D56:AB56)-C56</f>
        <v>411</v>
      </c>
      <c r="C56" s="6"/>
      <c r="D56" s="7">
        <v>4</v>
      </c>
      <c r="E56" s="7">
        <v>16</v>
      </c>
      <c r="F56" s="7">
        <v>18</v>
      </c>
      <c r="G56" s="7">
        <v>12</v>
      </c>
      <c r="H56" s="7">
        <v>12</v>
      </c>
      <c r="I56" s="7">
        <v>18</v>
      </c>
      <c r="J56" s="7">
        <v>44</v>
      </c>
      <c r="K56" s="7">
        <v>2</v>
      </c>
      <c r="L56" s="7">
        <v>30</v>
      </c>
      <c r="M56" s="7">
        <v>5</v>
      </c>
      <c r="N56" s="7">
        <v>15</v>
      </c>
      <c r="O56" s="7">
        <v>26</v>
      </c>
      <c r="P56" s="7">
        <v>32</v>
      </c>
      <c r="Q56" s="7">
        <v>9</v>
      </c>
      <c r="R56" s="7">
        <v>8</v>
      </c>
      <c r="S56" s="7">
        <v>14</v>
      </c>
      <c r="T56" s="7">
        <v>17</v>
      </c>
      <c r="U56" s="7">
        <v>13</v>
      </c>
      <c r="V56" s="7">
        <v>19</v>
      </c>
      <c r="W56" s="7">
        <v>27</v>
      </c>
      <c r="X56" s="7">
        <v>5</v>
      </c>
      <c r="Y56" s="7">
        <v>17</v>
      </c>
      <c r="Z56" s="7">
        <v>18</v>
      </c>
      <c r="AA56" s="7">
        <v>9</v>
      </c>
      <c r="AB56" s="20">
        <v>21</v>
      </c>
      <c r="AC56">
        <f>IF(B56&gt;0,1,0)</f>
        <v>1</v>
      </c>
    </row>
    <row r="57" spans="1:29" ht="13.5" thickTop="1" thickBot="1">
      <c r="A57" s="5" t="s">
        <v>80</v>
      </c>
      <c r="B57" s="14">
        <f>SUM(D57:AB57)-C57</f>
        <v>528</v>
      </c>
      <c r="C57" s="6"/>
      <c r="D57" s="7">
        <v>2</v>
      </c>
      <c r="E57" s="7">
        <v>11</v>
      </c>
      <c r="F57" s="7">
        <v>35</v>
      </c>
      <c r="G57" s="7">
        <v>34</v>
      </c>
      <c r="H57" s="7">
        <v>18</v>
      </c>
      <c r="I57" s="7">
        <v>25</v>
      </c>
      <c r="J57" s="7">
        <v>41</v>
      </c>
      <c r="K57" s="7">
        <v>5</v>
      </c>
      <c r="L57" s="7">
        <v>40</v>
      </c>
      <c r="M57" s="7">
        <v>16</v>
      </c>
      <c r="N57" s="7">
        <v>13</v>
      </c>
      <c r="O57" s="7">
        <v>21</v>
      </c>
      <c r="P57" s="7">
        <v>34</v>
      </c>
      <c r="Q57" s="7">
        <v>22</v>
      </c>
      <c r="R57" s="7">
        <v>6</v>
      </c>
      <c r="S57" s="7">
        <v>10</v>
      </c>
      <c r="T57" s="7">
        <v>9</v>
      </c>
      <c r="U57" s="7">
        <v>15</v>
      </c>
      <c r="V57" s="7">
        <v>26</v>
      </c>
      <c r="W57" s="7">
        <v>15</v>
      </c>
      <c r="X57" s="7">
        <v>7</v>
      </c>
      <c r="Y57" s="7">
        <v>30</v>
      </c>
      <c r="Z57" s="7">
        <v>38</v>
      </c>
      <c r="AA57" s="7">
        <v>33</v>
      </c>
      <c r="AB57" s="20">
        <v>22</v>
      </c>
      <c r="AC57">
        <f>IF(B57&gt;0,1,0)</f>
        <v>1</v>
      </c>
    </row>
    <row r="58" spans="1:29" ht="13.5" thickTop="1" thickBot="1">
      <c r="A58" s="5" t="s">
        <v>81</v>
      </c>
      <c r="B58" s="14">
        <f>SUM(D58:AB58)-C58</f>
        <v>379</v>
      </c>
      <c r="C58" s="6"/>
      <c r="D58" s="7">
        <v>5</v>
      </c>
      <c r="E58" s="7">
        <v>13</v>
      </c>
      <c r="F58" s="7">
        <v>33</v>
      </c>
      <c r="G58" s="7">
        <v>18</v>
      </c>
      <c r="H58" s="7">
        <v>27</v>
      </c>
      <c r="I58" s="7">
        <v>4</v>
      </c>
      <c r="J58" s="7">
        <v>37</v>
      </c>
      <c r="K58" s="7">
        <v>24</v>
      </c>
      <c r="L58" s="7">
        <v>19</v>
      </c>
      <c r="M58" s="7">
        <v>10</v>
      </c>
      <c r="N58" s="7"/>
      <c r="O58" s="7">
        <v>21</v>
      </c>
      <c r="P58" s="7">
        <v>27</v>
      </c>
      <c r="Q58" s="7">
        <v>15</v>
      </c>
      <c r="R58" s="7">
        <v>8</v>
      </c>
      <c r="S58" s="7">
        <v>10</v>
      </c>
      <c r="T58" s="7">
        <v>12</v>
      </c>
      <c r="U58" s="7">
        <v>16</v>
      </c>
      <c r="V58" s="7">
        <v>19</v>
      </c>
      <c r="W58" s="7">
        <v>6</v>
      </c>
      <c r="X58" s="7">
        <v>14</v>
      </c>
      <c r="Y58" s="7">
        <v>21</v>
      </c>
      <c r="Z58" s="7">
        <v>8</v>
      </c>
      <c r="AA58" s="7">
        <v>10</v>
      </c>
      <c r="AB58" s="20">
        <v>2</v>
      </c>
      <c r="AC58">
        <f>IF(B58&gt;0,1,0)</f>
        <v>1</v>
      </c>
    </row>
    <row r="59" spans="1:29" ht="13.5" thickTop="1" thickBot="1">
      <c r="A59" s="5" t="s">
        <v>82</v>
      </c>
      <c r="B59" s="14">
        <f>SUM(D59:AB59)-C59</f>
        <v>344</v>
      </c>
      <c r="C59" s="6"/>
      <c r="D59" s="7">
        <v>3</v>
      </c>
      <c r="E59" s="7">
        <v>10</v>
      </c>
      <c r="F59" s="7">
        <v>25</v>
      </c>
      <c r="G59" s="7">
        <v>20</v>
      </c>
      <c r="H59" s="7">
        <v>15</v>
      </c>
      <c r="I59" s="7">
        <v>13</v>
      </c>
      <c r="J59" s="7">
        <v>9</v>
      </c>
      <c r="K59" s="7">
        <v>16</v>
      </c>
      <c r="L59" s="7">
        <v>21</v>
      </c>
      <c r="M59" s="7">
        <v>14</v>
      </c>
      <c r="N59" s="7"/>
      <c r="O59" s="7">
        <v>9</v>
      </c>
      <c r="P59" s="7">
        <v>12</v>
      </c>
      <c r="Q59" s="7">
        <v>17</v>
      </c>
      <c r="R59" s="7">
        <v>10</v>
      </c>
      <c r="S59" s="7">
        <v>14</v>
      </c>
      <c r="T59" s="7">
        <v>17</v>
      </c>
      <c r="U59" s="7">
        <v>25</v>
      </c>
      <c r="V59" s="7">
        <v>21</v>
      </c>
      <c r="W59" s="7">
        <v>7</v>
      </c>
      <c r="X59" s="7">
        <v>10</v>
      </c>
      <c r="Y59" s="7">
        <v>33</v>
      </c>
      <c r="Z59" s="7">
        <v>8</v>
      </c>
      <c r="AA59" s="7">
        <v>7</v>
      </c>
      <c r="AB59" s="20">
        <v>8</v>
      </c>
      <c r="AC59">
        <f>IF(B59&gt;0,1,0)</f>
        <v>1</v>
      </c>
    </row>
    <row r="60" spans="1:29" ht="13.5" thickTop="1" thickBot="1">
      <c r="A60" s="5" t="s">
        <v>89</v>
      </c>
      <c r="B60" s="14">
        <f>SUM(D60:AB60)-C60</f>
        <v>324</v>
      </c>
      <c r="C60" s="6"/>
      <c r="D60" s="7">
        <v>15</v>
      </c>
      <c r="E60" s="7">
        <v>7</v>
      </c>
      <c r="F60" s="7">
        <v>3</v>
      </c>
      <c r="G60" s="7">
        <v>22</v>
      </c>
      <c r="H60" s="7">
        <v>18</v>
      </c>
      <c r="I60" s="7">
        <v>4</v>
      </c>
      <c r="J60" s="7">
        <v>8</v>
      </c>
      <c r="K60" s="7"/>
      <c r="L60" s="7">
        <v>4</v>
      </c>
      <c r="M60" s="7">
        <v>5</v>
      </c>
      <c r="N60" s="7"/>
      <c r="O60" s="7">
        <v>1</v>
      </c>
      <c r="P60" s="7">
        <v>2</v>
      </c>
      <c r="Q60" s="7">
        <v>52</v>
      </c>
      <c r="R60" s="7">
        <v>6</v>
      </c>
      <c r="S60" s="7">
        <v>13</v>
      </c>
      <c r="T60" s="7">
        <v>13</v>
      </c>
      <c r="U60" s="7">
        <v>14</v>
      </c>
      <c r="V60" s="7">
        <v>18</v>
      </c>
      <c r="W60" s="7">
        <v>10</v>
      </c>
      <c r="X60" s="7">
        <v>35</v>
      </c>
      <c r="Y60" s="7">
        <v>57</v>
      </c>
      <c r="Z60" s="7">
        <v>8</v>
      </c>
      <c r="AA60" s="7">
        <v>3</v>
      </c>
      <c r="AB60" s="20">
        <v>6</v>
      </c>
      <c r="AC60">
        <f>IF(B60&gt;0,1,0)</f>
        <v>1</v>
      </c>
    </row>
    <row r="61" spans="1:29" ht="13.5" thickTop="1" thickBot="1">
      <c r="A61" s="5" t="s">
        <v>88</v>
      </c>
      <c r="B61" s="14">
        <f>SUM(D61:AB61)-C61</f>
        <v>248</v>
      </c>
      <c r="C61" s="6"/>
      <c r="D61" s="7">
        <v>3</v>
      </c>
      <c r="E61" s="7">
        <v>7</v>
      </c>
      <c r="F61" s="7">
        <v>4</v>
      </c>
      <c r="G61" s="7">
        <v>23</v>
      </c>
      <c r="H61" s="7">
        <v>16</v>
      </c>
      <c r="I61" s="7">
        <v>1</v>
      </c>
      <c r="J61" s="7"/>
      <c r="K61" s="7">
        <v>10</v>
      </c>
      <c r="L61" s="7">
        <v>4</v>
      </c>
      <c r="M61" s="7">
        <v>8</v>
      </c>
      <c r="N61" s="7"/>
      <c r="O61" s="7"/>
      <c r="P61" s="7"/>
      <c r="Q61" s="7">
        <v>28</v>
      </c>
      <c r="R61" s="7">
        <v>5</v>
      </c>
      <c r="S61" s="7">
        <v>12</v>
      </c>
      <c r="T61" s="7">
        <v>7</v>
      </c>
      <c r="U61" s="7">
        <v>16</v>
      </c>
      <c r="V61" s="7">
        <v>15</v>
      </c>
      <c r="W61" s="7">
        <v>5</v>
      </c>
      <c r="X61" s="7">
        <v>23</v>
      </c>
      <c r="Y61" s="7">
        <v>48</v>
      </c>
      <c r="Z61" s="7">
        <v>7</v>
      </c>
      <c r="AA61" s="7">
        <v>4</v>
      </c>
      <c r="AB61" s="20">
        <v>2</v>
      </c>
      <c r="AC61">
        <f>IF(B61&gt;0,1,0)</f>
        <v>1</v>
      </c>
    </row>
    <row r="62" spans="1:29" ht="13.5" thickTop="1" thickBot="1">
      <c r="A62" s="5" t="s">
        <v>141</v>
      </c>
      <c r="B62" s="14">
        <f>SUM(D62:AB62)-C62</f>
        <v>4</v>
      </c>
      <c r="C62" s="6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>
        <v>1</v>
      </c>
      <c r="V62" s="7">
        <v>3</v>
      </c>
      <c r="W62" s="7"/>
      <c r="X62" s="7"/>
      <c r="Y62" s="7"/>
      <c r="Z62" s="7"/>
      <c r="AA62" s="7"/>
      <c r="AB62" s="20"/>
      <c r="AC62">
        <f>IF(B62&gt;0,1,0)</f>
        <v>1</v>
      </c>
    </row>
    <row r="63" spans="1:29" ht="13.5" thickTop="1" thickBot="1">
      <c r="A63" s="5" t="s">
        <v>83</v>
      </c>
      <c r="B63" s="14">
        <f>SUM(D63:AB63)-C63</f>
        <v>76</v>
      </c>
      <c r="C63" s="6"/>
      <c r="D63" s="7"/>
      <c r="E63" s="7">
        <v>8</v>
      </c>
      <c r="F63" s="7">
        <v>5</v>
      </c>
      <c r="G63" s="7">
        <v>2</v>
      </c>
      <c r="H63" s="7">
        <v>1</v>
      </c>
      <c r="I63" s="7">
        <v>1</v>
      </c>
      <c r="J63" s="7">
        <v>5</v>
      </c>
      <c r="K63" s="7"/>
      <c r="L63" s="7">
        <v>7</v>
      </c>
      <c r="M63" s="7">
        <v>6</v>
      </c>
      <c r="N63" s="7"/>
      <c r="O63" s="7">
        <v>3</v>
      </c>
      <c r="P63" s="7">
        <v>2</v>
      </c>
      <c r="Q63" s="7">
        <v>8</v>
      </c>
      <c r="R63" s="7"/>
      <c r="S63" s="7">
        <v>2</v>
      </c>
      <c r="T63" s="7">
        <v>4</v>
      </c>
      <c r="U63" s="7">
        <v>4</v>
      </c>
      <c r="V63" s="7">
        <v>3</v>
      </c>
      <c r="W63" s="7"/>
      <c r="X63" s="7"/>
      <c r="Y63" s="7">
        <v>7</v>
      </c>
      <c r="Z63" s="7">
        <v>1</v>
      </c>
      <c r="AA63" s="7">
        <v>2</v>
      </c>
      <c r="AB63" s="20">
        <v>5</v>
      </c>
      <c r="AC63">
        <f>IF(B63&gt;0,1,0)</f>
        <v>1</v>
      </c>
    </row>
    <row r="64" spans="1:29" ht="13.5" thickTop="1" thickBot="1">
      <c r="A64" s="5" t="s">
        <v>84</v>
      </c>
      <c r="B64" s="14">
        <f>SUM(D64:AB64)-C64</f>
        <v>191</v>
      </c>
      <c r="C64" s="6"/>
      <c r="D64" s="7">
        <v>2</v>
      </c>
      <c r="E64" s="7">
        <v>7</v>
      </c>
      <c r="F64" s="7">
        <v>6</v>
      </c>
      <c r="G64" s="7">
        <v>8</v>
      </c>
      <c r="H64" s="7">
        <v>14</v>
      </c>
      <c r="I64" s="7">
        <v>1</v>
      </c>
      <c r="J64" s="7">
        <v>5</v>
      </c>
      <c r="K64" s="7">
        <v>4</v>
      </c>
      <c r="L64" s="7">
        <v>3</v>
      </c>
      <c r="M64" s="7">
        <v>6</v>
      </c>
      <c r="N64" s="7"/>
      <c r="O64" s="7">
        <v>1</v>
      </c>
      <c r="P64" s="7">
        <v>22</v>
      </c>
      <c r="Q64" s="7">
        <v>18</v>
      </c>
      <c r="R64" s="7">
        <v>6</v>
      </c>
      <c r="S64" s="7">
        <v>8</v>
      </c>
      <c r="T64" s="7">
        <v>10</v>
      </c>
      <c r="U64" s="7">
        <v>14</v>
      </c>
      <c r="V64" s="7">
        <v>16</v>
      </c>
      <c r="W64" s="7"/>
      <c r="X64" s="7">
        <v>24</v>
      </c>
      <c r="Y64" s="7">
        <v>12</v>
      </c>
      <c r="Z64" s="7">
        <v>2</v>
      </c>
      <c r="AA64" s="7">
        <v>2</v>
      </c>
      <c r="AB64" s="20"/>
      <c r="AC64">
        <f>IF(B64&gt;0,1,0)</f>
        <v>1</v>
      </c>
    </row>
    <row r="65" spans="1:29" ht="13.5" thickTop="1" thickBot="1">
      <c r="A65" s="5" t="s">
        <v>85</v>
      </c>
      <c r="B65" s="14">
        <f>SUM(D65:AB65)-C65</f>
        <v>34</v>
      </c>
      <c r="C65" s="6"/>
      <c r="D65" s="7"/>
      <c r="E65" s="7" t="s">
        <v>170</v>
      </c>
      <c r="F65" s="7"/>
      <c r="G65" s="7">
        <v>6</v>
      </c>
      <c r="H65" s="7">
        <v>1</v>
      </c>
      <c r="I65" s="7"/>
      <c r="J65" s="7"/>
      <c r="K65" s="7"/>
      <c r="L65" s="7"/>
      <c r="M65" s="7">
        <v>1</v>
      </c>
      <c r="N65" s="7">
        <v>3</v>
      </c>
      <c r="O65" s="7">
        <v>1</v>
      </c>
      <c r="P65" s="7"/>
      <c r="Q65" s="7">
        <v>1</v>
      </c>
      <c r="R65" s="7"/>
      <c r="S65" s="7">
        <v>3</v>
      </c>
      <c r="T65" s="7"/>
      <c r="U65" s="7">
        <v>2</v>
      </c>
      <c r="V65" s="7">
        <v>1</v>
      </c>
      <c r="W65" s="7"/>
      <c r="X65" s="7">
        <v>1</v>
      </c>
      <c r="Y65" s="7">
        <v>14</v>
      </c>
      <c r="Z65" s="7"/>
      <c r="AA65" s="7"/>
      <c r="AB65" s="20"/>
      <c r="AC65">
        <f>IF(B65&gt;0,1,0)</f>
        <v>1</v>
      </c>
    </row>
    <row r="66" spans="1:29" ht="13.5" thickTop="1" thickBot="1">
      <c r="A66" s="5" t="s">
        <v>126</v>
      </c>
      <c r="B66" s="14">
        <f>SUM(D66:AB66)-C66</f>
        <v>3</v>
      </c>
      <c r="C66" s="6"/>
      <c r="D66" s="7"/>
      <c r="E66" s="7"/>
      <c r="F66" s="7"/>
      <c r="G66" s="7">
        <v>1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>
        <v>1</v>
      </c>
      <c r="V66" s="7"/>
      <c r="W66" s="7"/>
      <c r="X66" s="7"/>
      <c r="Y66" s="7">
        <v>1</v>
      </c>
      <c r="Z66" s="7"/>
      <c r="AA66" s="7"/>
      <c r="AB66" s="20"/>
      <c r="AC66">
        <f>IF(B66&gt;0,1,0)</f>
        <v>1</v>
      </c>
    </row>
    <row r="67" spans="1:29" ht="13.5" thickTop="1" thickBot="1">
      <c r="A67" s="5" t="s">
        <v>87</v>
      </c>
      <c r="B67" s="14">
        <f>SUM(D67:AB67)-C67</f>
        <v>21</v>
      </c>
      <c r="C67" s="6"/>
      <c r="D67" s="7"/>
      <c r="E67" s="7"/>
      <c r="F67" s="7"/>
      <c r="G67" s="7">
        <v>1</v>
      </c>
      <c r="H67" s="7"/>
      <c r="I67" s="7"/>
      <c r="J67" s="7"/>
      <c r="K67" s="7"/>
      <c r="L67" s="7"/>
      <c r="M67" s="7"/>
      <c r="N67" s="7"/>
      <c r="O67" s="7"/>
      <c r="P67" s="7">
        <v>3</v>
      </c>
      <c r="Q67" s="7">
        <v>2</v>
      </c>
      <c r="R67" s="7"/>
      <c r="S67" s="7">
        <v>1</v>
      </c>
      <c r="T67" s="7"/>
      <c r="U67" s="7">
        <v>1</v>
      </c>
      <c r="V67" s="7"/>
      <c r="W67" s="7">
        <v>1</v>
      </c>
      <c r="X67" s="7">
        <v>1</v>
      </c>
      <c r="Y67" s="7">
        <v>6</v>
      </c>
      <c r="Z67" s="7">
        <v>3</v>
      </c>
      <c r="AA67" s="7"/>
      <c r="AB67" s="20">
        <v>2</v>
      </c>
      <c r="AC67">
        <f>IF(B67&gt;0,1,0)</f>
        <v>1</v>
      </c>
    </row>
    <row r="68" spans="1:29" ht="13.5" thickTop="1" thickBot="1">
      <c r="A68" s="5" t="s">
        <v>86</v>
      </c>
      <c r="B68" s="14">
        <f>SUM(D68:AB68)-C68</f>
        <v>296</v>
      </c>
      <c r="C68" s="6"/>
      <c r="D68" s="7">
        <v>7</v>
      </c>
      <c r="E68" s="7">
        <v>11</v>
      </c>
      <c r="F68" s="7">
        <v>14</v>
      </c>
      <c r="G68" s="7">
        <v>22</v>
      </c>
      <c r="H68" s="7">
        <v>8</v>
      </c>
      <c r="I68" s="7">
        <v>14</v>
      </c>
      <c r="J68" s="7">
        <v>24</v>
      </c>
      <c r="K68" s="7">
        <v>7</v>
      </c>
      <c r="L68" s="7">
        <v>13</v>
      </c>
      <c r="M68" s="7">
        <v>10</v>
      </c>
      <c r="N68" s="7"/>
      <c r="O68" s="7">
        <v>3</v>
      </c>
      <c r="P68" s="7">
        <v>41</v>
      </c>
      <c r="Q68" s="7">
        <v>13</v>
      </c>
      <c r="R68" s="7">
        <v>6</v>
      </c>
      <c r="S68" s="7">
        <v>11</v>
      </c>
      <c r="T68" s="7">
        <v>8</v>
      </c>
      <c r="U68" s="7">
        <v>8</v>
      </c>
      <c r="V68" s="7">
        <v>9</v>
      </c>
      <c r="W68" s="7">
        <v>6</v>
      </c>
      <c r="X68" s="7">
        <v>16</v>
      </c>
      <c r="Y68" s="7">
        <v>9</v>
      </c>
      <c r="Z68" s="7">
        <v>24</v>
      </c>
      <c r="AA68" s="7">
        <v>6</v>
      </c>
      <c r="AB68" s="20">
        <v>6</v>
      </c>
      <c r="AC68">
        <f>IF(B68&gt;0,1,0)</f>
        <v>1</v>
      </c>
    </row>
    <row r="69" spans="1:29" ht="13.5" thickTop="1" thickBot="1">
      <c r="A69" s="5" t="s">
        <v>96</v>
      </c>
      <c r="B69" s="14">
        <f>SUM(D69:AB69)-C69</f>
        <v>65</v>
      </c>
      <c r="C69" s="6"/>
      <c r="D69" s="7"/>
      <c r="E69" s="7"/>
      <c r="F69" s="7"/>
      <c r="G69" s="7">
        <v>2</v>
      </c>
      <c r="H69" s="7"/>
      <c r="I69" s="7"/>
      <c r="J69" s="7">
        <v>3</v>
      </c>
      <c r="K69" s="7"/>
      <c r="L69" s="7">
        <v>23</v>
      </c>
      <c r="M69" s="7"/>
      <c r="N69" s="7">
        <v>12</v>
      </c>
      <c r="O69" s="7"/>
      <c r="P69" s="7">
        <v>13</v>
      </c>
      <c r="Q69" s="7"/>
      <c r="R69" s="7"/>
      <c r="S69" s="7">
        <v>2</v>
      </c>
      <c r="T69" s="7"/>
      <c r="U69" s="7"/>
      <c r="V69" s="7"/>
      <c r="W69" s="7"/>
      <c r="X69" s="7"/>
      <c r="Y69" s="7"/>
      <c r="Z69" s="7">
        <v>10</v>
      </c>
      <c r="AA69" s="7"/>
      <c r="AB69" s="20"/>
      <c r="AC69">
        <f>IF(B69&gt;0,1,0)</f>
        <v>1</v>
      </c>
    </row>
    <row r="70" spans="1:29" ht="13.5" thickTop="1" thickBot="1">
      <c r="A70" s="5" t="s">
        <v>93</v>
      </c>
      <c r="B70" s="14">
        <f>SUM(D70:AB70)-C70</f>
        <v>3</v>
      </c>
      <c r="C70" s="6"/>
      <c r="D70" s="7"/>
      <c r="E70" s="7"/>
      <c r="F70" s="7">
        <v>1</v>
      </c>
      <c r="G70" s="7"/>
      <c r="H70" s="7"/>
      <c r="I70" s="7"/>
      <c r="J70" s="7"/>
      <c r="K70" s="7"/>
      <c r="L70" s="7"/>
      <c r="M70" s="7"/>
      <c r="N70" s="7">
        <v>2</v>
      </c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20"/>
      <c r="AC70">
        <f>IF(B70&gt;0,1,0)</f>
        <v>1</v>
      </c>
    </row>
    <row r="71" spans="1:29" ht="13.5" thickTop="1" thickBot="1">
      <c r="A71" s="10" t="s">
        <v>95</v>
      </c>
      <c r="B71" s="14">
        <f>SUM(D71:AB71)-C71</f>
        <v>23</v>
      </c>
      <c r="C71" s="11"/>
      <c r="D71" s="12"/>
      <c r="E71" s="12">
        <v>2</v>
      </c>
      <c r="F71" s="12"/>
      <c r="G71" s="12">
        <v>3</v>
      </c>
      <c r="H71" s="12"/>
      <c r="I71" s="12"/>
      <c r="J71" s="12"/>
      <c r="K71" s="12"/>
      <c r="L71" s="12">
        <v>2</v>
      </c>
      <c r="M71" s="12"/>
      <c r="N71" s="12"/>
      <c r="O71" s="12">
        <v>2</v>
      </c>
      <c r="P71" s="12">
        <v>4</v>
      </c>
      <c r="Q71" s="12">
        <v>2</v>
      </c>
      <c r="R71" s="12"/>
      <c r="S71" s="12"/>
      <c r="T71" s="12"/>
      <c r="U71" s="12">
        <v>1</v>
      </c>
      <c r="V71" s="12">
        <v>3</v>
      </c>
      <c r="W71" s="12"/>
      <c r="X71" s="12"/>
      <c r="Y71" s="12"/>
      <c r="Z71" s="12">
        <v>2</v>
      </c>
      <c r="AA71" s="12">
        <v>2</v>
      </c>
      <c r="AB71" s="21"/>
      <c r="AC71">
        <f>IF(B71&gt;0,1,0)</f>
        <v>1</v>
      </c>
    </row>
    <row r="72" spans="1:29" ht="13.5" thickTop="1" thickBot="1">
      <c r="A72" s="5" t="s">
        <v>94</v>
      </c>
      <c r="B72" s="14">
        <f>SUM(D72:AB72)-C72</f>
        <v>58</v>
      </c>
      <c r="C72" s="6"/>
      <c r="D72" s="7"/>
      <c r="E72" s="7">
        <v>2</v>
      </c>
      <c r="F72" s="7">
        <v>1</v>
      </c>
      <c r="G72" s="7">
        <v>1</v>
      </c>
      <c r="H72" s="7"/>
      <c r="I72" s="7">
        <v>2</v>
      </c>
      <c r="J72" s="7">
        <v>4</v>
      </c>
      <c r="K72" s="7"/>
      <c r="L72" s="7">
        <v>16</v>
      </c>
      <c r="M72" s="7"/>
      <c r="N72" s="7"/>
      <c r="O72" s="7">
        <v>8</v>
      </c>
      <c r="P72" s="7">
        <v>1</v>
      </c>
      <c r="Q72" s="7"/>
      <c r="R72" s="7"/>
      <c r="S72" s="7"/>
      <c r="T72" s="7"/>
      <c r="U72" s="7">
        <v>2</v>
      </c>
      <c r="V72" s="7">
        <v>6</v>
      </c>
      <c r="W72" s="7">
        <v>1</v>
      </c>
      <c r="X72" s="7">
        <v>5</v>
      </c>
      <c r="Y72" s="7">
        <v>1</v>
      </c>
      <c r="Z72" s="7">
        <v>5</v>
      </c>
      <c r="AA72" s="7">
        <v>1</v>
      </c>
      <c r="AB72" s="20">
        <v>2</v>
      </c>
      <c r="AC72">
        <f>IF(B72&gt;0,1,0)</f>
        <v>1</v>
      </c>
    </row>
    <row r="73" spans="1:29" ht="13.5" thickTop="1" thickBot="1">
      <c r="A73" s="5" t="s">
        <v>90</v>
      </c>
      <c r="B73" s="14">
        <f>SUM(D73:AB73)-C73</f>
        <v>267</v>
      </c>
      <c r="C73" s="6"/>
      <c r="D73" s="7">
        <v>3</v>
      </c>
      <c r="E73" s="7">
        <v>9</v>
      </c>
      <c r="F73" s="7">
        <v>16</v>
      </c>
      <c r="G73" s="7">
        <v>5</v>
      </c>
      <c r="H73" s="7"/>
      <c r="I73" s="7">
        <v>3</v>
      </c>
      <c r="J73" s="7">
        <v>17</v>
      </c>
      <c r="K73" s="7">
        <v>2</v>
      </c>
      <c r="L73" s="7">
        <v>22</v>
      </c>
      <c r="M73" s="7">
        <v>5</v>
      </c>
      <c r="N73" s="7">
        <v>5</v>
      </c>
      <c r="O73" s="7">
        <v>8</v>
      </c>
      <c r="P73" s="7">
        <v>45</v>
      </c>
      <c r="Q73" s="7">
        <v>5</v>
      </c>
      <c r="R73" s="7"/>
      <c r="S73" s="7">
        <v>4</v>
      </c>
      <c r="T73" s="7">
        <v>6</v>
      </c>
      <c r="U73" s="7">
        <v>8</v>
      </c>
      <c r="V73" s="7">
        <v>18</v>
      </c>
      <c r="W73" s="7">
        <v>16</v>
      </c>
      <c r="X73" s="7">
        <v>16</v>
      </c>
      <c r="Y73" s="7">
        <v>9</v>
      </c>
      <c r="Z73" s="7">
        <v>17</v>
      </c>
      <c r="AA73" s="7">
        <v>16</v>
      </c>
      <c r="AB73" s="20">
        <v>12</v>
      </c>
      <c r="AC73">
        <f>IF(B73&gt;0,1,0)</f>
        <v>1</v>
      </c>
    </row>
    <row r="74" spans="1:29" ht="13.5" thickTop="1" thickBot="1">
      <c r="A74" s="5" t="s">
        <v>91</v>
      </c>
      <c r="B74" s="14">
        <f>SUM(D74:AB74)-C74</f>
        <v>59</v>
      </c>
      <c r="C74" s="6"/>
      <c r="D74" s="7"/>
      <c r="E74" s="7">
        <v>3</v>
      </c>
      <c r="F74" s="7"/>
      <c r="G74" s="7">
        <v>3</v>
      </c>
      <c r="H74" s="7">
        <v>2</v>
      </c>
      <c r="I74" s="7"/>
      <c r="J74" s="7"/>
      <c r="K74" s="7"/>
      <c r="L74" s="7">
        <v>3</v>
      </c>
      <c r="M74" s="7">
        <v>2</v>
      </c>
      <c r="N74" s="7">
        <v>1</v>
      </c>
      <c r="O74" s="7"/>
      <c r="P74" s="7">
        <v>3</v>
      </c>
      <c r="Q74" s="7"/>
      <c r="R74" s="7">
        <v>2</v>
      </c>
      <c r="S74" s="7">
        <v>4</v>
      </c>
      <c r="T74" s="7">
        <v>2</v>
      </c>
      <c r="U74" s="7">
        <v>5</v>
      </c>
      <c r="V74" s="7">
        <v>10</v>
      </c>
      <c r="W74" s="7">
        <v>4</v>
      </c>
      <c r="X74" s="7">
        <v>6</v>
      </c>
      <c r="Y74" s="7">
        <v>7</v>
      </c>
      <c r="Z74" s="7"/>
      <c r="AA74" s="7">
        <v>1</v>
      </c>
      <c r="AB74" s="20">
        <v>1</v>
      </c>
      <c r="AC74">
        <f>IF(B74&gt;0,1,0)</f>
        <v>1</v>
      </c>
    </row>
    <row r="75" spans="1:29" ht="13.5" thickTop="1" thickBot="1">
      <c r="A75" s="5" t="s">
        <v>92</v>
      </c>
      <c r="B75" s="14">
        <f>SUM(D75:AB75)-C75</f>
        <v>1601</v>
      </c>
      <c r="C75" s="6"/>
      <c r="D75" s="7"/>
      <c r="E75" s="7">
        <v>6</v>
      </c>
      <c r="F75" s="7">
        <v>1</v>
      </c>
      <c r="G75" s="7">
        <v>43</v>
      </c>
      <c r="H75" s="7">
        <v>73</v>
      </c>
      <c r="I75" s="7">
        <v>81</v>
      </c>
      <c r="J75" s="7">
        <v>86</v>
      </c>
      <c r="K75" s="7">
        <v>3</v>
      </c>
      <c r="L75" s="7">
        <v>35</v>
      </c>
      <c r="M75" s="7">
        <v>6</v>
      </c>
      <c r="N75" s="7">
        <v>17</v>
      </c>
      <c r="O75" s="7">
        <v>143</v>
      </c>
      <c r="P75" s="7">
        <v>240</v>
      </c>
      <c r="Q75" s="7">
        <v>12</v>
      </c>
      <c r="R75" s="7">
        <v>14</v>
      </c>
      <c r="S75" s="7">
        <v>9</v>
      </c>
      <c r="T75" s="7">
        <v>26</v>
      </c>
      <c r="U75" s="7">
        <v>12</v>
      </c>
      <c r="V75" s="7">
        <v>349</v>
      </c>
      <c r="W75" s="7">
        <v>134</v>
      </c>
      <c r="X75" s="7">
        <v>84</v>
      </c>
      <c r="Y75" s="7">
        <v>31</v>
      </c>
      <c r="Z75" s="7">
        <v>53</v>
      </c>
      <c r="AA75" s="7">
        <v>110</v>
      </c>
      <c r="AB75" s="20">
        <v>33</v>
      </c>
      <c r="AC75">
        <f>IF(B75&gt;0,1,0)</f>
        <v>1</v>
      </c>
    </row>
    <row r="76" spans="1:29" ht="13.5" thickTop="1" thickBot="1">
      <c r="A76" s="10" t="s">
        <v>97</v>
      </c>
      <c r="B76" s="14">
        <f>SUM(D76:AB76)-C76</f>
        <v>64</v>
      </c>
      <c r="C76" s="11"/>
      <c r="D76" s="12"/>
      <c r="E76" s="12">
        <v>7</v>
      </c>
      <c r="F76" s="12"/>
      <c r="G76" s="12">
        <v>11</v>
      </c>
      <c r="H76" s="12">
        <v>2</v>
      </c>
      <c r="I76" s="12"/>
      <c r="J76" s="12"/>
      <c r="K76" s="12"/>
      <c r="L76" s="12">
        <v>1</v>
      </c>
      <c r="M76" s="12"/>
      <c r="N76" s="12">
        <v>12</v>
      </c>
      <c r="O76" s="12"/>
      <c r="P76" s="12"/>
      <c r="Q76" s="12"/>
      <c r="R76" s="12"/>
      <c r="S76" s="12">
        <v>1</v>
      </c>
      <c r="T76" s="12"/>
      <c r="U76" s="12"/>
      <c r="V76" s="12"/>
      <c r="W76" s="12"/>
      <c r="X76" s="12"/>
      <c r="Y76" s="12">
        <v>4</v>
      </c>
      <c r="Z76" s="12">
        <v>24</v>
      </c>
      <c r="AA76" s="12"/>
      <c r="AB76" s="21">
        <v>2</v>
      </c>
      <c r="AC76">
        <f>IF(B76&gt;0,1,0)</f>
        <v>1</v>
      </c>
    </row>
    <row r="77" spans="1:29" ht="13.5" thickTop="1" thickBot="1">
      <c r="A77" s="10" t="s">
        <v>121</v>
      </c>
      <c r="B77" s="14">
        <f>SUM(D77:AB77)-C77</f>
        <v>14</v>
      </c>
      <c r="C77" s="11"/>
      <c r="D77" s="12"/>
      <c r="E77" s="12"/>
      <c r="F77" s="12"/>
      <c r="G77" s="12"/>
      <c r="H77" s="12"/>
      <c r="I77" s="12"/>
      <c r="J77" s="12"/>
      <c r="K77" s="12"/>
      <c r="L77" s="12">
        <v>7</v>
      </c>
      <c r="M77" s="12"/>
      <c r="N77" s="12"/>
      <c r="O77" s="12">
        <v>2</v>
      </c>
      <c r="P77" s="12">
        <v>4</v>
      </c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21">
        <v>1</v>
      </c>
      <c r="AC77">
        <f>IF(B77&gt;0,1,0)</f>
        <v>1</v>
      </c>
    </row>
    <row r="78" spans="1:29" ht="13.5" thickTop="1" thickBot="1">
      <c r="A78" s="10" t="s">
        <v>112</v>
      </c>
      <c r="B78" s="14">
        <f>SUM(D78:AB78)-C78</f>
        <v>90</v>
      </c>
      <c r="C78" s="11"/>
      <c r="D78" s="12"/>
      <c r="E78" s="12">
        <v>4</v>
      </c>
      <c r="F78" s="12"/>
      <c r="G78" s="12">
        <v>4</v>
      </c>
      <c r="H78" s="12">
        <v>5</v>
      </c>
      <c r="I78" s="12">
        <v>4</v>
      </c>
      <c r="J78" s="12">
        <v>2</v>
      </c>
      <c r="K78" s="12"/>
      <c r="L78" s="12">
        <v>18</v>
      </c>
      <c r="M78" s="12">
        <v>3</v>
      </c>
      <c r="N78" s="12">
        <v>1</v>
      </c>
      <c r="O78" s="12">
        <v>2</v>
      </c>
      <c r="P78" s="12">
        <v>18</v>
      </c>
      <c r="Q78" s="12"/>
      <c r="R78" s="12"/>
      <c r="S78" s="12"/>
      <c r="T78" s="12">
        <v>1</v>
      </c>
      <c r="U78" s="12">
        <v>2</v>
      </c>
      <c r="V78" s="12"/>
      <c r="W78" s="12"/>
      <c r="X78" s="12">
        <v>10</v>
      </c>
      <c r="Y78" s="12">
        <v>6</v>
      </c>
      <c r="Z78" s="12">
        <v>6</v>
      </c>
      <c r="AA78" s="12"/>
      <c r="AB78" s="21">
        <v>4</v>
      </c>
      <c r="AC78">
        <f>IF(B78&gt;0,1,0)</f>
        <v>1</v>
      </c>
    </row>
    <row r="79" spans="1:29" ht="13.5" thickTop="1" thickBot="1">
      <c r="A79" s="10" t="s">
        <v>143</v>
      </c>
      <c r="B79" s="14">
        <f>SUM(D79:AB79)-C79</f>
        <v>10</v>
      </c>
      <c r="C79" s="11"/>
      <c r="D79" s="12"/>
      <c r="E79" s="12"/>
      <c r="F79" s="12">
        <v>1</v>
      </c>
      <c r="G79" s="12">
        <v>2</v>
      </c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>
        <v>4</v>
      </c>
      <c r="T79" s="12"/>
      <c r="U79" s="12"/>
      <c r="V79" s="12"/>
      <c r="W79" s="12">
        <v>1</v>
      </c>
      <c r="X79" s="12"/>
      <c r="Y79" s="12">
        <v>1</v>
      </c>
      <c r="Z79" s="12"/>
      <c r="AA79" s="12"/>
      <c r="AB79" s="21">
        <v>1</v>
      </c>
      <c r="AC79">
        <f>IF(B79&gt;0,1,0)</f>
        <v>1</v>
      </c>
    </row>
    <row r="80" spans="1:29" ht="13.5" thickTop="1" thickBot="1">
      <c r="A80" s="10" t="s">
        <v>169</v>
      </c>
      <c r="B80" s="14">
        <f>SUM(D80:AB80)-C80</f>
        <v>1</v>
      </c>
      <c r="C80" s="11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>
        <v>1</v>
      </c>
      <c r="Z80" s="12"/>
      <c r="AA80" s="12"/>
      <c r="AB80" s="21"/>
      <c r="AC80">
        <f>IF(B80&gt;0,1,0)</f>
        <v>1</v>
      </c>
    </row>
    <row r="81" spans="1:29" ht="13.5" thickTop="1" thickBot="1">
      <c r="A81" s="10" t="s">
        <v>145</v>
      </c>
      <c r="B81" s="14">
        <f>SUM(D81:AB81)-C81</f>
        <v>2</v>
      </c>
      <c r="C81" s="11"/>
      <c r="D81" s="12"/>
      <c r="E81" s="12"/>
      <c r="F81" s="12"/>
      <c r="G81" s="12">
        <v>1</v>
      </c>
      <c r="H81" s="12">
        <v>1</v>
      </c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21"/>
      <c r="AC81">
        <f>IF(B81&gt;0,1,0)</f>
        <v>1</v>
      </c>
    </row>
    <row r="82" spans="1:29" ht="13.5" thickTop="1" thickBot="1">
      <c r="A82" s="10" t="s">
        <v>113</v>
      </c>
      <c r="B82" s="14">
        <f>SUM(D82:AB82)-C82</f>
        <v>354</v>
      </c>
      <c r="C82" s="11"/>
      <c r="D82" s="12">
        <v>5</v>
      </c>
      <c r="E82" s="12">
        <v>46</v>
      </c>
      <c r="F82" s="12">
        <v>18</v>
      </c>
      <c r="G82" s="12">
        <v>31</v>
      </c>
      <c r="H82" s="12">
        <v>6</v>
      </c>
      <c r="I82" s="12">
        <v>5</v>
      </c>
      <c r="J82" s="12">
        <v>11</v>
      </c>
      <c r="K82" s="12"/>
      <c r="L82" s="12">
        <v>13</v>
      </c>
      <c r="M82" s="12">
        <v>15</v>
      </c>
      <c r="N82" s="12"/>
      <c r="O82" s="12">
        <v>1</v>
      </c>
      <c r="P82" s="12">
        <v>27</v>
      </c>
      <c r="Q82" s="12">
        <v>48</v>
      </c>
      <c r="R82" s="12"/>
      <c r="S82" s="12">
        <v>15</v>
      </c>
      <c r="T82" s="12">
        <v>26</v>
      </c>
      <c r="U82" s="12">
        <v>18</v>
      </c>
      <c r="V82" s="12">
        <v>16</v>
      </c>
      <c r="W82" s="12">
        <v>12</v>
      </c>
      <c r="X82" s="12">
        <v>6</v>
      </c>
      <c r="Y82" s="12">
        <v>11</v>
      </c>
      <c r="Z82" s="12">
        <v>22</v>
      </c>
      <c r="AA82" s="12"/>
      <c r="AB82" s="21">
        <v>2</v>
      </c>
      <c r="AC82">
        <f>IF(B82&gt;0,1,0)</f>
        <v>1</v>
      </c>
    </row>
    <row r="83" spans="1:29" ht="13.5" thickTop="1" thickBot="1">
      <c r="A83" s="10" t="s">
        <v>101</v>
      </c>
      <c r="B83" s="14">
        <f>SUM(D83:AB83)-C83</f>
        <v>262</v>
      </c>
      <c r="C83" s="11"/>
      <c r="D83" s="12"/>
      <c r="E83" s="12">
        <v>2</v>
      </c>
      <c r="F83" s="12"/>
      <c r="G83" s="12">
        <v>16</v>
      </c>
      <c r="H83" s="12"/>
      <c r="I83" s="12">
        <v>2</v>
      </c>
      <c r="J83" s="12">
        <v>2</v>
      </c>
      <c r="K83" s="12"/>
      <c r="L83" s="12">
        <v>47</v>
      </c>
      <c r="M83" s="12">
        <v>17</v>
      </c>
      <c r="N83" s="12"/>
      <c r="O83" s="12">
        <v>3</v>
      </c>
      <c r="P83" s="12">
        <v>20</v>
      </c>
      <c r="Q83" s="12"/>
      <c r="R83" s="12"/>
      <c r="S83" s="12"/>
      <c r="T83" s="12"/>
      <c r="U83" s="12"/>
      <c r="V83" s="12">
        <v>85</v>
      </c>
      <c r="W83" s="12">
        <v>10</v>
      </c>
      <c r="X83" s="12"/>
      <c r="Y83" s="12">
        <v>15</v>
      </c>
      <c r="Z83" s="12">
        <v>11</v>
      </c>
      <c r="AA83" s="12">
        <v>15</v>
      </c>
      <c r="AB83" s="21">
        <v>17</v>
      </c>
      <c r="AC83">
        <f>IF(B83&gt;0,1,0)</f>
        <v>1</v>
      </c>
    </row>
    <row r="84" spans="1:29" ht="13.5" thickTop="1" thickBot="1">
      <c r="A84" s="10" t="s">
        <v>102</v>
      </c>
      <c r="B84" s="14">
        <f>SUM(D84:AB84)-C84</f>
        <v>42</v>
      </c>
      <c r="C84" s="11"/>
      <c r="D84" s="12"/>
      <c r="E84" s="12">
        <v>2</v>
      </c>
      <c r="F84" s="12"/>
      <c r="G84" s="12">
        <v>2</v>
      </c>
      <c r="H84" s="12"/>
      <c r="I84" s="12"/>
      <c r="J84" s="12"/>
      <c r="K84" s="12"/>
      <c r="L84" s="12">
        <v>1</v>
      </c>
      <c r="M84" s="12"/>
      <c r="N84" s="12"/>
      <c r="O84" s="12"/>
      <c r="P84" s="12">
        <v>19</v>
      </c>
      <c r="Q84" s="12"/>
      <c r="R84" s="12"/>
      <c r="S84" s="12"/>
      <c r="T84" s="12"/>
      <c r="U84" s="12"/>
      <c r="V84" s="12"/>
      <c r="W84" s="12"/>
      <c r="X84" s="12">
        <v>9</v>
      </c>
      <c r="Y84" s="12">
        <v>9</v>
      </c>
      <c r="Z84" s="12"/>
      <c r="AA84" s="12"/>
      <c r="AB84" s="21"/>
      <c r="AC84">
        <f>IF(B84&gt;0,1,0)</f>
        <v>1</v>
      </c>
    </row>
    <row r="85" spans="1:29" ht="13.5" thickTop="1" thickBot="1">
      <c r="A85" s="10" t="s">
        <v>104</v>
      </c>
      <c r="B85" s="14">
        <f>SUM(D85:AB85)-C85</f>
        <v>108</v>
      </c>
      <c r="C85" s="11"/>
      <c r="D85" s="12"/>
      <c r="E85" s="12">
        <v>7</v>
      </c>
      <c r="F85" s="12"/>
      <c r="G85" s="12">
        <v>10</v>
      </c>
      <c r="H85" s="12">
        <v>4</v>
      </c>
      <c r="I85" s="12"/>
      <c r="J85" s="12"/>
      <c r="K85" s="12"/>
      <c r="L85" s="12"/>
      <c r="M85" s="12"/>
      <c r="N85" s="12">
        <v>1</v>
      </c>
      <c r="O85" s="12"/>
      <c r="P85" s="12">
        <v>6</v>
      </c>
      <c r="Q85" s="12"/>
      <c r="R85" s="12"/>
      <c r="S85" s="12">
        <v>3</v>
      </c>
      <c r="T85" s="12">
        <v>4</v>
      </c>
      <c r="U85" s="12">
        <v>3</v>
      </c>
      <c r="V85" s="12">
        <v>1</v>
      </c>
      <c r="W85" s="12"/>
      <c r="X85" s="12">
        <v>20</v>
      </c>
      <c r="Y85" s="12">
        <v>19</v>
      </c>
      <c r="Z85" s="12">
        <v>25</v>
      </c>
      <c r="AA85" s="12">
        <v>4</v>
      </c>
      <c r="AB85" s="21">
        <v>1</v>
      </c>
      <c r="AC85">
        <f>IF(B85&gt;0,1,0)</f>
        <v>1</v>
      </c>
    </row>
    <row r="86" spans="1:29" ht="13.5" thickTop="1" thickBot="1">
      <c r="A86" s="10" t="s">
        <v>108</v>
      </c>
      <c r="B86" s="14">
        <f>SUM(D86:AB86)-C86</f>
        <v>756</v>
      </c>
      <c r="C86" s="11"/>
      <c r="D86" s="12">
        <v>10</v>
      </c>
      <c r="E86" s="12">
        <v>18</v>
      </c>
      <c r="F86" s="12">
        <v>95</v>
      </c>
      <c r="G86" s="12">
        <v>16</v>
      </c>
      <c r="H86" s="12">
        <v>2</v>
      </c>
      <c r="I86" s="12">
        <v>20</v>
      </c>
      <c r="J86" s="12">
        <v>45</v>
      </c>
      <c r="K86" s="12"/>
      <c r="L86" s="12">
        <v>61</v>
      </c>
      <c r="M86" s="12">
        <v>2</v>
      </c>
      <c r="N86" s="12"/>
      <c r="O86" s="12">
        <v>55</v>
      </c>
      <c r="P86" s="12">
        <v>75</v>
      </c>
      <c r="Q86" s="12">
        <v>31</v>
      </c>
      <c r="R86" s="12">
        <v>16</v>
      </c>
      <c r="S86" s="12">
        <v>42</v>
      </c>
      <c r="T86" s="12">
        <v>5</v>
      </c>
      <c r="U86" s="12">
        <v>15</v>
      </c>
      <c r="V86" s="12">
        <v>44</v>
      </c>
      <c r="W86" s="12">
        <v>11</v>
      </c>
      <c r="X86" s="12">
        <v>17</v>
      </c>
      <c r="Y86" s="12">
        <v>63</v>
      </c>
      <c r="Z86" s="12">
        <v>86</v>
      </c>
      <c r="AA86" s="12">
        <v>26</v>
      </c>
      <c r="AB86" s="21">
        <v>1</v>
      </c>
      <c r="AC86">
        <f>IF(B86&gt;0,1,0)</f>
        <v>1</v>
      </c>
    </row>
    <row r="87" spans="1:29" ht="13.5" thickTop="1" thickBot="1">
      <c r="A87" s="10" t="s">
        <v>107</v>
      </c>
      <c r="B87" s="14">
        <f>SUM(D87:AB87)-C87</f>
        <v>566</v>
      </c>
      <c r="C87" s="11"/>
      <c r="D87" s="12">
        <v>10</v>
      </c>
      <c r="E87" s="12">
        <v>40</v>
      </c>
      <c r="F87" s="12">
        <v>14</v>
      </c>
      <c r="G87" s="12">
        <v>27</v>
      </c>
      <c r="H87" s="12"/>
      <c r="I87" s="12">
        <v>43</v>
      </c>
      <c r="J87" s="12">
        <v>48</v>
      </c>
      <c r="K87" s="12">
        <v>3</v>
      </c>
      <c r="L87" s="12">
        <v>61</v>
      </c>
      <c r="M87" s="12">
        <v>11</v>
      </c>
      <c r="N87" s="12">
        <v>5</v>
      </c>
      <c r="O87" s="12">
        <v>22</v>
      </c>
      <c r="P87" s="12">
        <v>15</v>
      </c>
      <c r="Q87" s="12">
        <v>6</v>
      </c>
      <c r="R87" s="12">
        <v>2</v>
      </c>
      <c r="S87" s="12"/>
      <c r="T87" s="12">
        <v>30</v>
      </c>
      <c r="U87" s="12">
        <v>9</v>
      </c>
      <c r="V87" s="12">
        <v>5</v>
      </c>
      <c r="W87" s="12">
        <v>52</v>
      </c>
      <c r="X87" s="12">
        <v>14</v>
      </c>
      <c r="Y87" s="12">
        <v>32</v>
      </c>
      <c r="Z87" s="12">
        <v>53</v>
      </c>
      <c r="AA87" s="12">
        <v>52</v>
      </c>
      <c r="AB87" s="21">
        <v>12</v>
      </c>
      <c r="AC87">
        <f>IF(B87&gt;0,1,0)</f>
        <v>1</v>
      </c>
    </row>
    <row r="88" spans="1:29" ht="13.5" thickTop="1" thickBot="1">
      <c r="A88" s="10" t="s">
        <v>103</v>
      </c>
      <c r="B88" s="14">
        <f>SUM(D88:AB88)-C88</f>
        <v>1</v>
      </c>
      <c r="C88" s="11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21">
        <v>1</v>
      </c>
      <c r="AC88">
        <f>IF(B88&gt;0,1,0)</f>
        <v>1</v>
      </c>
    </row>
    <row r="89" spans="1:29" ht="13.5" thickTop="1" thickBot="1">
      <c r="A89" s="10" t="s">
        <v>105</v>
      </c>
      <c r="B89" s="14">
        <f>SUM(D89:AB89)-C89</f>
        <v>458</v>
      </c>
      <c r="C89" s="11"/>
      <c r="D89" s="12">
        <v>1</v>
      </c>
      <c r="E89" s="12">
        <v>1</v>
      </c>
      <c r="F89" s="12">
        <v>8</v>
      </c>
      <c r="G89" s="12">
        <v>26</v>
      </c>
      <c r="H89" s="12">
        <v>8</v>
      </c>
      <c r="I89" s="12">
        <v>3</v>
      </c>
      <c r="J89" s="12">
        <v>6</v>
      </c>
      <c r="K89" s="12">
        <v>6</v>
      </c>
      <c r="L89" s="12">
        <v>32</v>
      </c>
      <c r="M89" s="12">
        <v>11</v>
      </c>
      <c r="N89" s="12">
        <v>3</v>
      </c>
      <c r="O89" s="12">
        <v>1</v>
      </c>
      <c r="P89" s="12">
        <v>256</v>
      </c>
      <c r="Q89" s="12">
        <v>6</v>
      </c>
      <c r="R89" s="12">
        <v>10</v>
      </c>
      <c r="S89" s="12">
        <v>3</v>
      </c>
      <c r="T89" s="12">
        <v>4</v>
      </c>
      <c r="U89" s="12">
        <v>12</v>
      </c>
      <c r="V89" s="12">
        <v>24</v>
      </c>
      <c r="W89" s="12">
        <v>2</v>
      </c>
      <c r="X89" s="12">
        <v>11</v>
      </c>
      <c r="Y89" s="12">
        <v>5</v>
      </c>
      <c r="Z89" s="12">
        <v>12</v>
      </c>
      <c r="AA89" s="12">
        <v>3</v>
      </c>
      <c r="AB89" s="21">
        <v>4</v>
      </c>
      <c r="AC89">
        <f>IF(B89&gt;0,1,0)</f>
        <v>1</v>
      </c>
    </row>
    <row r="90" spans="1:29" ht="13.5" thickTop="1" thickBot="1">
      <c r="A90" s="10" t="s">
        <v>106</v>
      </c>
      <c r="B90" s="14">
        <f>SUM(D90:AB90)-C90</f>
        <v>25</v>
      </c>
      <c r="C90" s="11"/>
      <c r="D90" s="12"/>
      <c r="E90" s="12">
        <v>2</v>
      </c>
      <c r="F90" s="12">
        <v>1</v>
      </c>
      <c r="G90" s="12">
        <v>2</v>
      </c>
      <c r="H90" s="12"/>
      <c r="I90" s="12"/>
      <c r="J90" s="12"/>
      <c r="K90" s="12"/>
      <c r="L90" s="12"/>
      <c r="M90" s="12">
        <v>2</v>
      </c>
      <c r="N90" s="12"/>
      <c r="O90" s="12"/>
      <c r="P90" s="12">
        <v>9</v>
      </c>
      <c r="Q90" s="12"/>
      <c r="R90" s="12"/>
      <c r="S90" s="12"/>
      <c r="T90" s="12"/>
      <c r="U90" s="12">
        <v>2</v>
      </c>
      <c r="V90" s="12"/>
      <c r="W90" s="12"/>
      <c r="X90" s="12">
        <v>4</v>
      </c>
      <c r="Y90" s="12">
        <v>1</v>
      </c>
      <c r="Z90" s="12">
        <v>1</v>
      </c>
      <c r="AA90" s="12"/>
      <c r="AB90" s="21">
        <v>1</v>
      </c>
      <c r="AC90">
        <f>IF(B90&gt;0,1,0)</f>
        <v>1</v>
      </c>
    </row>
    <row r="91" spans="1:29" ht="13.5" thickTop="1" thickBot="1">
      <c r="A91" s="10" t="s">
        <v>174</v>
      </c>
      <c r="B91" s="14">
        <f>SUM(D91:AB91)-C91</f>
        <v>18</v>
      </c>
      <c r="C91" s="11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>
        <v>15</v>
      </c>
      <c r="O91" s="12">
        <v>3</v>
      </c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21"/>
    </row>
    <row r="92" spans="1:29" ht="13.5" thickTop="1" thickBot="1">
      <c r="A92" s="10" t="s">
        <v>100</v>
      </c>
      <c r="B92" s="14">
        <f>SUM(D92:AB92)-C92</f>
        <v>137</v>
      </c>
      <c r="C92" s="11"/>
      <c r="D92" s="12">
        <v>6</v>
      </c>
      <c r="E92" s="12">
        <v>9</v>
      </c>
      <c r="F92" s="12">
        <v>2</v>
      </c>
      <c r="G92" s="12">
        <v>18</v>
      </c>
      <c r="H92" s="12">
        <v>1</v>
      </c>
      <c r="I92" s="12">
        <v>5</v>
      </c>
      <c r="J92" s="12">
        <v>5</v>
      </c>
      <c r="K92" s="12"/>
      <c r="L92" s="12">
        <v>7</v>
      </c>
      <c r="M92" s="12">
        <v>1</v>
      </c>
      <c r="N92" s="12">
        <v>2</v>
      </c>
      <c r="O92" s="12">
        <v>8</v>
      </c>
      <c r="P92" s="12">
        <v>4</v>
      </c>
      <c r="Q92" s="12"/>
      <c r="R92" s="12"/>
      <c r="S92" s="12"/>
      <c r="T92" s="12">
        <v>7</v>
      </c>
      <c r="U92" s="12">
        <v>10</v>
      </c>
      <c r="V92" s="12">
        <v>6</v>
      </c>
      <c r="W92" s="12">
        <v>5</v>
      </c>
      <c r="X92" s="12">
        <v>9</v>
      </c>
      <c r="Y92" s="12">
        <v>6</v>
      </c>
      <c r="Z92" s="12">
        <v>16</v>
      </c>
      <c r="AA92" s="12">
        <v>5</v>
      </c>
      <c r="AB92" s="21">
        <v>5</v>
      </c>
      <c r="AC92">
        <f>IF(B92&gt;0,1,0)</f>
        <v>1</v>
      </c>
    </row>
    <row r="93" spans="1:29" ht="13.5" thickTop="1" thickBot="1">
      <c r="A93" s="10" t="s">
        <v>110</v>
      </c>
      <c r="B93" s="14">
        <f>SUM(D93:AB93)-C93</f>
        <v>29</v>
      </c>
      <c r="C93" s="11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>
        <v>16</v>
      </c>
      <c r="Q93" s="12"/>
      <c r="R93" s="12"/>
      <c r="S93" s="12"/>
      <c r="T93" s="12"/>
      <c r="U93" s="12"/>
      <c r="V93" s="12"/>
      <c r="W93" s="12">
        <v>3</v>
      </c>
      <c r="X93" s="12"/>
      <c r="Y93" s="12"/>
      <c r="Z93" s="12">
        <v>2</v>
      </c>
      <c r="AA93" s="12">
        <v>7</v>
      </c>
      <c r="AB93" s="21">
        <v>1</v>
      </c>
      <c r="AC93">
        <f>IF(B93&gt;0,1,0)</f>
        <v>1</v>
      </c>
    </row>
    <row r="94" spans="1:29" ht="13.5" thickTop="1" thickBot="1">
      <c r="A94" s="10" t="s">
        <v>109</v>
      </c>
      <c r="B94" s="14">
        <f>SUM(D94:AB94)-C94</f>
        <v>1720</v>
      </c>
      <c r="C94" s="11"/>
      <c r="D94" s="12">
        <v>30</v>
      </c>
      <c r="E94" s="12">
        <v>162</v>
      </c>
      <c r="F94" s="12">
        <v>280</v>
      </c>
      <c r="G94" s="12">
        <v>78</v>
      </c>
      <c r="H94" s="12">
        <v>39</v>
      </c>
      <c r="I94" s="12">
        <v>70</v>
      </c>
      <c r="J94" s="12">
        <v>60</v>
      </c>
      <c r="K94" s="12"/>
      <c r="L94" s="12">
        <v>7</v>
      </c>
      <c r="M94" s="12">
        <v>79</v>
      </c>
      <c r="N94" s="12">
        <v>100</v>
      </c>
      <c r="O94" s="12"/>
      <c r="P94" s="12">
        <v>45</v>
      </c>
      <c r="Q94" s="12"/>
      <c r="R94" s="12">
        <v>60</v>
      </c>
      <c r="S94" s="12">
        <v>16</v>
      </c>
      <c r="T94" s="12">
        <v>112</v>
      </c>
      <c r="U94" s="12">
        <v>50</v>
      </c>
      <c r="V94" s="12">
        <v>419</v>
      </c>
      <c r="W94" s="12">
        <v>5</v>
      </c>
      <c r="X94" s="12"/>
      <c r="Y94" s="12">
        <v>4</v>
      </c>
      <c r="Z94" s="12">
        <v>104</v>
      </c>
      <c r="AA94" s="12"/>
      <c r="AB94" s="21"/>
      <c r="AC94">
        <f>IF(B94&gt;0,1,0)</f>
        <v>1</v>
      </c>
    </row>
    <row r="95" spans="1:29" ht="13.5" thickTop="1" thickBot="1">
      <c r="A95" s="10" t="s">
        <v>124</v>
      </c>
      <c r="B95" s="14">
        <f>SUM(D95:AB95)-C95</f>
        <v>13</v>
      </c>
      <c r="C95" s="11"/>
      <c r="D95" s="12">
        <v>3</v>
      </c>
      <c r="E95" s="12"/>
      <c r="F95" s="12"/>
      <c r="G95" s="12"/>
      <c r="H95" s="12"/>
      <c r="I95" s="12"/>
      <c r="J95" s="12"/>
      <c r="K95" s="12"/>
      <c r="L95" s="12">
        <v>6</v>
      </c>
      <c r="M95" s="12">
        <v>1</v>
      </c>
      <c r="N95" s="12"/>
      <c r="O95" s="12"/>
      <c r="P95" s="12">
        <v>3</v>
      </c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21"/>
      <c r="AC95">
        <f>IF(B95&gt;0,1,0)</f>
        <v>1</v>
      </c>
    </row>
    <row r="96" spans="1:29" ht="13.5" thickTop="1" thickBot="1">
      <c r="A96" s="10" t="s">
        <v>164</v>
      </c>
      <c r="B96" s="14">
        <f>SUM(D96:AB96)-C96</f>
        <v>75</v>
      </c>
      <c r="C96" s="11"/>
      <c r="D96" s="12"/>
      <c r="E96" s="12"/>
      <c r="F96" s="12"/>
      <c r="G96" s="12"/>
      <c r="H96" s="12"/>
      <c r="I96" s="12"/>
      <c r="J96" s="12"/>
      <c r="K96" s="12"/>
      <c r="L96" s="12"/>
      <c r="M96" s="12">
        <v>50</v>
      </c>
      <c r="N96" s="12"/>
      <c r="O96" s="12"/>
      <c r="P96" s="12">
        <v>25</v>
      </c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21"/>
      <c r="AC96">
        <f>IF(B96&gt;0,1,0)</f>
        <v>1</v>
      </c>
    </row>
    <row r="97" spans="1:29" ht="13.5" thickTop="1" thickBot="1">
      <c r="A97" s="10" t="s">
        <v>111</v>
      </c>
      <c r="B97" s="14">
        <f>SUM(D97:AB97)-C97</f>
        <v>415</v>
      </c>
      <c r="C97" s="11"/>
      <c r="D97" s="12"/>
      <c r="E97" s="12"/>
      <c r="F97" s="12"/>
      <c r="G97" s="12">
        <v>4</v>
      </c>
      <c r="H97" s="12"/>
      <c r="I97" s="12"/>
      <c r="J97" s="12"/>
      <c r="K97" s="12"/>
      <c r="L97" s="12">
        <v>15</v>
      </c>
      <c r="M97" s="12">
        <v>2</v>
      </c>
      <c r="N97" s="12"/>
      <c r="O97" s="12"/>
      <c r="P97" s="12"/>
      <c r="Q97" s="12">
        <v>50</v>
      </c>
      <c r="R97" s="12"/>
      <c r="S97" s="12">
        <v>1</v>
      </c>
      <c r="T97" s="12"/>
      <c r="U97" s="12">
        <v>5</v>
      </c>
      <c r="V97" s="12">
        <v>150</v>
      </c>
      <c r="W97" s="12">
        <v>150</v>
      </c>
      <c r="X97" s="12"/>
      <c r="Y97" s="12"/>
      <c r="Z97" s="12">
        <v>8</v>
      </c>
      <c r="AA97" s="12"/>
      <c r="AB97" s="21">
        <v>30</v>
      </c>
      <c r="AC97">
        <f>IF(B97&gt;0,1,0)</f>
        <v>1</v>
      </c>
    </row>
    <row r="98" spans="1:29" ht="13.5" thickTop="1" thickBot="1">
      <c r="A98" s="10" t="s">
        <v>175</v>
      </c>
      <c r="B98" s="14">
        <f>SUM(D98:AB98)-C98</f>
        <v>220</v>
      </c>
      <c r="C98" s="11">
        <v>204</v>
      </c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>
        <v>220</v>
      </c>
      <c r="U98" s="12"/>
      <c r="V98" s="12"/>
      <c r="W98" s="12"/>
      <c r="X98" s="12"/>
      <c r="Y98" s="12"/>
      <c r="Z98" s="12"/>
      <c r="AA98" s="12">
        <v>204</v>
      </c>
      <c r="AB98" s="21"/>
    </row>
    <row r="99" spans="1:29" ht="13.5" thickTop="1" thickBot="1">
      <c r="A99" s="10" t="s">
        <v>118</v>
      </c>
      <c r="B99" s="14">
        <f>SUM(D99:AB99)-C99</f>
        <v>1</v>
      </c>
      <c r="C99" s="11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>
        <v>1</v>
      </c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21"/>
      <c r="AC99">
        <f>IF(B99&gt;0,1,0)</f>
        <v>1</v>
      </c>
    </row>
    <row r="100" spans="1:29" ht="13.5" thickTop="1" thickBot="1">
      <c r="A100" s="10" t="s">
        <v>99</v>
      </c>
      <c r="B100" s="14">
        <f>SUM(D100:AB100)-C100</f>
        <v>133</v>
      </c>
      <c r="C100" s="11"/>
      <c r="D100" s="12"/>
      <c r="E100" s="12" t="s">
        <v>170</v>
      </c>
      <c r="F100" s="12">
        <v>2</v>
      </c>
      <c r="G100" s="12">
        <v>1</v>
      </c>
      <c r="H100" s="12">
        <v>1</v>
      </c>
      <c r="I100" s="12">
        <v>1</v>
      </c>
      <c r="J100" s="12"/>
      <c r="K100" s="12"/>
      <c r="L100" s="12"/>
      <c r="M100" s="12">
        <v>1</v>
      </c>
      <c r="N100" s="12"/>
      <c r="O100" s="12"/>
      <c r="P100" s="12">
        <v>41</v>
      </c>
      <c r="Q100" s="12">
        <v>35</v>
      </c>
      <c r="R100" s="12">
        <v>2</v>
      </c>
      <c r="S100" s="12">
        <v>18</v>
      </c>
      <c r="T100" s="12">
        <v>1</v>
      </c>
      <c r="U100" s="12">
        <v>10</v>
      </c>
      <c r="V100" s="12">
        <v>2</v>
      </c>
      <c r="W100" s="12"/>
      <c r="X100" s="12">
        <v>6</v>
      </c>
      <c r="Y100" s="12">
        <v>7</v>
      </c>
      <c r="Z100" s="12"/>
      <c r="AA100" s="12">
        <v>5</v>
      </c>
      <c r="AB100" s="21"/>
      <c r="AC100">
        <f>IF(B100&gt;0,1,0)</f>
        <v>1</v>
      </c>
    </row>
    <row r="101" spans="1:29" ht="13.5" thickTop="1" thickBot="1">
      <c r="A101" s="10" t="s">
        <v>98</v>
      </c>
      <c r="B101" s="14">
        <f>SUM(D101:AB101)-C101</f>
        <v>129</v>
      </c>
      <c r="C101" s="11"/>
      <c r="D101" s="12">
        <v>2</v>
      </c>
      <c r="E101" s="12">
        <v>4</v>
      </c>
      <c r="F101" s="12"/>
      <c r="G101" s="12">
        <v>17</v>
      </c>
      <c r="H101" s="12">
        <v>1</v>
      </c>
      <c r="I101" s="12"/>
      <c r="J101" s="12">
        <v>3</v>
      </c>
      <c r="K101" s="12"/>
      <c r="L101" s="12">
        <v>27</v>
      </c>
      <c r="M101" s="12">
        <v>3</v>
      </c>
      <c r="N101" s="12"/>
      <c r="O101" s="12"/>
      <c r="P101" s="12">
        <v>4</v>
      </c>
      <c r="Q101" s="12">
        <v>15</v>
      </c>
      <c r="R101" s="12">
        <v>5</v>
      </c>
      <c r="S101" s="12">
        <v>14</v>
      </c>
      <c r="T101" s="12"/>
      <c r="U101" s="12">
        <v>11</v>
      </c>
      <c r="V101" s="12"/>
      <c r="W101" s="12">
        <v>5</v>
      </c>
      <c r="X101" s="12">
        <v>4</v>
      </c>
      <c r="Y101" s="12">
        <v>4</v>
      </c>
      <c r="Z101" s="12">
        <v>5</v>
      </c>
      <c r="AA101" s="12"/>
      <c r="AB101" s="21">
        <v>5</v>
      </c>
      <c r="AC101">
        <f>IF(B101&gt;0,1,0)</f>
        <v>1</v>
      </c>
    </row>
    <row r="102" spans="1:29" ht="13.5" thickTop="1" thickBot="1">
      <c r="A102" s="10" t="s">
        <v>114</v>
      </c>
      <c r="B102" s="53">
        <f>SUM(D102:AB102)-C102</f>
        <v>361</v>
      </c>
      <c r="C102" s="11"/>
      <c r="D102" s="12">
        <v>5</v>
      </c>
      <c r="E102" s="12">
        <v>8</v>
      </c>
      <c r="F102" s="12">
        <v>10</v>
      </c>
      <c r="G102" s="12">
        <v>14</v>
      </c>
      <c r="H102" s="12">
        <v>6</v>
      </c>
      <c r="I102" s="12">
        <v>18</v>
      </c>
      <c r="J102" s="12">
        <v>28</v>
      </c>
      <c r="K102" s="12">
        <v>13</v>
      </c>
      <c r="L102" s="12">
        <v>35</v>
      </c>
      <c r="M102" s="12">
        <v>9</v>
      </c>
      <c r="N102" s="12">
        <v>12</v>
      </c>
      <c r="O102" s="12">
        <v>10</v>
      </c>
      <c r="P102" s="12">
        <v>45</v>
      </c>
      <c r="Q102" s="12">
        <v>11</v>
      </c>
      <c r="R102" s="12">
        <v>4</v>
      </c>
      <c r="S102" s="12">
        <v>8</v>
      </c>
      <c r="T102" s="12">
        <v>8</v>
      </c>
      <c r="U102" s="12">
        <v>13</v>
      </c>
      <c r="V102" s="12">
        <v>11</v>
      </c>
      <c r="W102" s="12">
        <v>7</v>
      </c>
      <c r="X102" s="12">
        <v>13</v>
      </c>
      <c r="Y102" s="12">
        <v>15</v>
      </c>
      <c r="Z102" s="12">
        <v>24</v>
      </c>
      <c r="AA102" s="12">
        <v>22</v>
      </c>
      <c r="AB102" s="21">
        <v>12</v>
      </c>
      <c r="AC102">
        <f>IF(B102&gt;0,1,0)</f>
        <v>1</v>
      </c>
    </row>
    <row r="103" spans="1:29" ht="13" thickTop="1">
      <c r="A103" s="13" t="s">
        <v>2</v>
      </c>
      <c r="B103" s="14">
        <f>SUM(AC3:AC102)</f>
        <v>95</v>
      </c>
      <c r="C103" s="14"/>
      <c r="D103" s="15">
        <f>COUNTA(D3:D102)</f>
        <v>31</v>
      </c>
      <c r="E103" s="15">
        <f>COUNTA(E3:E102)</f>
        <v>56</v>
      </c>
      <c r="F103" s="15">
        <f>COUNTA(F3:F102)</f>
        <v>42</v>
      </c>
      <c r="G103" s="15">
        <f>COUNTA(G3:G102)</f>
        <v>64</v>
      </c>
      <c r="H103" s="15">
        <f>COUNTA(H3:H102)</f>
        <v>50</v>
      </c>
      <c r="I103" s="15">
        <f>COUNTA(I3:I102)</f>
        <v>34</v>
      </c>
      <c r="J103" s="15">
        <f>COUNTA(J3:J102)</f>
        <v>32</v>
      </c>
      <c r="K103" s="15">
        <f>COUNTA(K3:K102)</f>
        <v>20</v>
      </c>
      <c r="L103" s="15">
        <f>COUNTA(L3:L102)</f>
        <v>43</v>
      </c>
      <c r="M103" s="15">
        <f>COUNTA(M3:M102)</f>
        <v>44</v>
      </c>
      <c r="N103" s="15">
        <f>COUNTA(N3:N102)</f>
        <v>30</v>
      </c>
      <c r="O103" s="15">
        <f>COUNTA(O3:O102)</f>
        <v>46</v>
      </c>
      <c r="P103" s="15">
        <f>COUNTA(P3:P102)</f>
        <v>64</v>
      </c>
      <c r="Q103" s="15">
        <f>COUNTA(Q3:Q102)</f>
        <v>46</v>
      </c>
      <c r="R103" s="15">
        <f>COUNTA(R3:R102)</f>
        <v>36</v>
      </c>
      <c r="S103" s="15">
        <f>COUNTA(S3:S102)</f>
        <v>51</v>
      </c>
      <c r="T103" s="15">
        <f>COUNTA(T3:T102)</f>
        <v>39</v>
      </c>
      <c r="U103" s="15">
        <f>COUNTA(U3:U102)</f>
        <v>51</v>
      </c>
      <c r="V103" s="15">
        <f>COUNTA(V3:V102)</f>
        <v>47</v>
      </c>
      <c r="W103" s="15">
        <f>COUNTA(W3:W102)</f>
        <v>45</v>
      </c>
      <c r="X103" s="15">
        <f>COUNTA(X3:X102)</f>
        <v>44</v>
      </c>
      <c r="Y103" s="15">
        <f>COUNTA(Y3:Y102)</f>
        <v>67</v>
      </c>
      <c r="Z103" s="15">
        <f>COUNTA(Z3:Z102)</f>
        <v>53</v>
      </c>
      <c r="AA103" s="15">
        <f>COUNTA(AA3:AA102)</f>
        <v>39</v>
      </c>
      <c r="AB103" s="19">
        <f>COUNTA(AB3:AB102)</f>
        <v>53</v>
      </c>
    </row>
    <row r="104" spans="1:29" ht="13" thickBot="1">
      <c r="A104" s="16" t="s">
        <v>3</v>
      </c>
      <c r="B104" s="17">
        <f>SUM(B3:B102)</f>
        <v>65372</v>
      </c>
      <c r="C104" s="17">
        <f>SUM(C3:C102)</f>
        <v>6482</v>
      </c>
      <c r="D104" s="18">
        <f>SUM(D3:D102)</f>
        <v>256</v>
      </c>
      <c r="E104" s="18">
        <f>SUM(E3:E102)</f>
        <v>617</v>
      </c>
      <c r="F104" s="18">
        <f>SUM(F3:F102)</f>
        <v>1288</v>
      </c>
      <c r="G104" s="18">
        <f>SUM(G3:G102)</f>
        <v>1819</v>
      </c>
      <c r="H104" s="18">
        <f>SUM(H3:H102)</f>
        <v>1692</v>
      </c>
      <c r="I104" s="18">
        <f>SUM(I3:I102)</f>
        <v>391</v>
      </c>
      <c r="J104" s="18">
        <f>SUM(J3:J102)</f>
        <v>573</v>
      </c>
      <c r="K104" s="18">
        <f>SUM(K3:K102)</f>
        <v>128</v>
      </c>
      <c r="L104" s="18">
        <f>SUM(L3:L102)</f>
        <v>656</v>
      </c>
      <c r="M104" s="18">
        <f>SUM(M3:M102)</f>
        <v>412</v>
      </c>
      <c r="N104" s="18">
        <f>SUM(N3:N102)</f>
        <v>293</v>
      </c>
      <c r="O104" s="18">
        <f>SUM(O3:O102)</f>
        <v>679</v>
      </c>
      <c r="P104" s="18">
        <f>SUM(P3:P102)</f>
        <v>2728</v>
      </c>
      <c r="Q104" s="18">
        <f>SUM(Q3:Q102)</f>
        <v>1282</v>
      </c>
      <c r="R104" s="18">
        <f>SUM(R3:R102)</f>
        <v>279</v>
      </c>
      <c r="S104" s="18">
        <f>SUM(S3:S102)</f>
        <v>15138</v>
      </c>
      <c r="T104" s="18">
        <f>SUM(T3:T102)</f>
        <v>1781</v>
      </c>
      <c r="U104" s="18">
        <f>SUM(U3:U102)</f>
        <v>1030</v>
      </c>
      <c r="V104" s="18">
        <f>SUM(V3:V102)</f>
        <v>1623</v>
      </c>
      <c r="W104" s="18">
        <f>SUM(W3:W102)</f>
        <v>671</v>
      </c>
      <c r="X104" s="18">
        <f>SUM(X3:X102)</f>
        <v>500</v>
      </c>
      <c r="Y104" s="18">
        <f>SUM(Y3:Y102)</f>
        <v>36037</v>
      </c>
      <c r="Z104" s="18">
        <f>SUM(Z3:Z102)</f>
        <v>772</v>
      </c>
      <c r="AA104" s="18">
        <f>SUM(AA3:AA102)</f>
        <v>816</v>
      </c>
      <c r="AB104" s="22">
        <f>SUM(AB3:AB102)</f>
        <v>393</v>
      </c>
    </row>
    <row r="105" spans="1:29" ht="13.5" thickTop="1" thickBo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54"/>
      <c r="AB105" s="54"/>
      <c r="AC105" s="3"/>
    </row>
    <row r="106" spans="1:29" ht="13.5" thickTop="1" thickBot="1">
      <c r="A106" s="23" t="s">
        <v>4</v>
      </c>
      <c r="B106" s="49">
        <f t="shared" ref="B106:B117" si="0">SUM(D106:AB106)</f>
        <v>125.1</v>
      </c>
      <c r="C106" s="15"/>
      <c r="D106" s="41">
        <f t="shared" ref="D106:U106" si="1">SUM(D107:D110)</f>
        <v>3</v>
      </c>
      <c r="E106" s="41">
        <f t="shared" si="1"/>
        <v>7.5</v>
      </c>
      <c r="F106" s="41">
        <f t="shared" si="1"/>
        <v>5</v>
      </c>
      <c r="G106" s="41">
        <f>SUM(G107:G110)</f>
        <v>4.75</v>
      </c>
      <c r="H106" s="41">
        <f t="shared" si="1"/>
        <v>5.5</v>
      </c>
      <c r="I106" s="41">
        <f t="shared" si="1"/>
        <v>6</v>
      </c>
      <c r="J106" s="41">
        <f t="shared" si="1"/>
        <v>5.9</v>
      </c>
      <c r="K106" s="41">
        <f t="shared" si="1"/>
        <v>2.3000000000000003</v>
      </c>
      <c r="L106" s="41">
        <f t="shared" si="1"/>
        <v>5</v>
      </c>
      <c r="M106" s="41">
        <f t="shared" si="1"/>
        <v>5.5</v>
      </c>
      <c r="N106" s="41">
        <f t="shared" si="1"/>
        <v>4</v>
      </c>
      <c r="O106" s="41">
        <f t="shared" si="1"/>
        <v>6.75</v>
      </c>
      <c r="P106" s="41">
        <f t="shared" si="1"/>
        <v>4</v>
      </c>
      <c r="Q106" s="41">
        <f t="shared" si="1"/>
        <v>5</v>
      </c>
      <c r="R106" s="41">
        <f t="shared" si="1"/>
        <v>2.25</v>
      </c>
      <c r="S106" s="41">
        <f>SUM(S107:S110)</f>
        <v>4.7</v>
      </c>
      <c r="T106" s="41">
        <f t="shared" si="1"/>
        <v>4.5</v>
      </c>
      <c r="U106" s="41">
        <f t="shared" si="1"/>
        <v>5</v>
      </c>
      <c r="V106" s="41">
        <f t="shared" ref="V106:AB106" si="2">SUM(V107:V110)</f>
        <v>8.5</v>
      </c>
      <c r="W106" s="41">
        <f t="shared" si="2"/>
        <v>3.67</v>
      </c>
      <c r="X106" s="41">
        <f t="shared" si="2"/>
        <v>4.5999999999999996</v>
      </c>
      <c r="Y106" s="41">
        <f t="shared" si="2"/>
        <v>5.5</v>
      </c>
      <c r="Z106" s="41">
        <f t="shared" si="2"/>
        <v>6.68</v>
      </c>
      <c r="AA106" s="41">
        <f t="shared" si="2"/>
        <v>3.5</v>
      </c>
      <c r="AB106" s="42">
        <f t="shared" si="2"/>
        <v>6</v>
      </c>
    </row>
    <row r="107" spans="1:29" ht="13.5" thickTop="1" thickBot="1">
      <c r="A107" s="6" t="s">
        <v>5</v>
      </c>
      <c r="B107" s="49">
        <f t="shared" si="0"/>
        <v>110.85000000000001</v>
      </c>
      <c r="C107" s="7"/>
      <c r="D107" s="43">
        <v>2.9</v>
      </c>
      <c r="E107" s="43">
        <v>7.5</v>
      </c>
      <c r="F107" s="43">
        <v>4</v>
      </c>
      <c r="G107" s="43">
        <v>4.25</v>
      </c>
      <c r="H107" s="43">
        <v>5</v>
      </c>
      <c r="I107" s="43">
        <v>4.5</v>
      </c>
      <c r="J107" s="43">
        <v>5.7</v>
      </c>
      <c r="K107" s="43">
        <v>2.2000000000000002</v>
      </c>
      <c r="L107" s="43">
        <v>4.25</v>
      </c>
      <c r="M107" s="43">
        <v>5.5</v>
      </c>
      <c r="N107" s="43">
        <v>4</v>
      </c>
      <c r="O107" s="43">
        <v>6</v>
      </c>
      <c r="P107" s="43">
        <v>4</v>
      </c>
      <c r="Q107" s="43">
        <v>5</v>
      </c>
      <c r="R107" s="43">
        <v>0.5</v>
      </c>
      <c r="S107" s="43">
        <v>4.7</v>
      </c>
      <c r="T107" s="43">
        <v>4.5</v>
      </c>
      <c r="U107" s="43">
        <v>4.75</v>
      </c>
      <c r="V107" s="43">
        <v>8.1999999999999993</v>
      </c>
      <c r="W107" s="43">
        <v>2.8</v>
      </c>
      <c r="X107" s="43">
        <v>4.5999999999999996</v>
      </c>
      <c r="Y107" s="43">
        <v>5.5</v>
      </c>
      <c r="Z107" s="43">
        <v>5.5</v>
      </c>
      <c r="AA107" s="43">
        <v>1</v>
      </c>
      <c r="AB107" s="44">
        <v>4</v>
      </c>
    </row>
    <row r="108" spans="1:29" ht="13.5" thickTop="1" thickBot="1">
      <c r="A108" s="6" t="s">
        <v>6</v>
      </c>
      <c r="B108" s="49">
        <f t="shared" si="0"/>
        <v>14.25</v>
      </c>
      <c r="C108" s="7"/>
      <c r="D108" s="43">
        <v>0.1</v>
      </c>
      <c r="E108" s="43"/>
      <c r="F108" s="43">
        <v>1</v>
      </c>
      <c r="G108" s="43">
        <v>0.5</v>
      </c>
      <c r="H108" s="43">
        <v>0.5</v>
      </c>
      <c r="I108" s="43">
        <v>1.5</v>
      </c>
      <c r="J108" s="43">
        <v>0.2</v>
      </c>
      <c r="K108" s="43">
        <v>0.1</v>
      </c>
      <c r="L108" s="43">
        <v>0.75</v>
      </c>
      <c r="M108" s="43"/>
      <c r="N108" s="43"/>
      <c r="O108" s="43">
        <v>0.75</v>
      </c>
      <c r="P108" s="43"/>
      <c r="Q108" s="43"/>
      <c r="R108" s="43">
        <v>1.75</v>
      </c>
      <c r="S108" s="43"/>
      <c r="T108" s="43"/>
      <c r="U108" s="43">
        <v>0.25</v>
      </c>
      <c r="V108" s="43">
        <v>0.3</v>
      </c>
      <c r="W108" s="43">
        <v>0.87</v>
      </c>
      <c r="X108" s="43"/>
      <c r="Y108" s="43"/>
      <c r="Z108" s="43">
        <v>1.18</v>
      </c>
      <c r="AA108" s="43">
        <v>2.5</v>
      </c>
      <c r="AB108" s="44">
        <v>2</v>
      </c>
    </row>
    <row r="109" spans="1:29" ht="13.5" thickTop="1" thickBot="1">
      <c r="A109" s="6" t="s">
        <v>7</v>
      </c>
      <c r="B109" s="49">
        <f t="shared" si="0"/>
        <v>0</v>
      </c>
      <c r="C109" s="7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4"/>
    </row>
    <row r="110" spans="1:29" ht="13.5" thickTop="1" thickBot="1">
      <c r="A110" s="17" t="s">
        <v>9</v>
      </c>
      <c r="B110" s="49">
        <f t="shared" si="0"/>
        <v>0</v>
      </c>
      <c r="C110" s="18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6"/>
    </row>
    <row r="111" spans="1:29" ht="13.5" thickTop="1" thickBot="1">
      <c r="A111" s="23" t="s">
        <v>8</v>
      </c>
      <c r="B111" s="49">
        <f t="shared" si="0"/>
        <v>163.40999999999997</v>
      </c>
      <c r="C111" s="15"/>
      <c r="D111" s="41">
        <f t="shared" ref="D111:U111" si="3">SUM(D112:D115)</f>
        <v>3</v>
      </c>
      <c r="E111" s="41">
        <f t="shared" si="3"/>
        <v>5</v>
      </c>
      <c r="F111" s="41">
        <f t="shared" si="3"/>
        <v>9.1999999999999993</v>
      </c>
      <c r="G111" s="41">
        <f>SUM(G112:G115)</f>
        <v>2.8</v>
      </c>
      <c r="H111" s="41">
        <f t="shared" si="3"/>
        <v>8</v>
      </c>
      <c r="I111" s="41">
        <f t="shared" si="3"/>
        <v>10</v>
      </c>
      <c r="J111" s="41">
        <f t="shared" si="3"/>
        <v>5.1000000000000005</v>
      </c>
      <c r="K111" s="41">
        <f t="shared" si="3"/>
        <v>2.04</v>
      </c>
      <c r="L111" s="41">
        <f t="shared" si="3"/>
        <v>15.3</v>
      </c>
      <c r="M111" s="41">
        <f t="shared" si="3"/>
        <v>5.66</v>
      </c>
      <c r="N111" s="41">
        <f t="shared" si="3"/>
        <v>4</v>
      </c>
      <c r="O111" s="41">
        <f t="shared" si="3"/>
        <v>6.4</v>
      </c>
      <c r="P111" s="41">
        <f t="shared" si="3"/>
        <v>4.5</v>
      </c>
      <c r="Q111" s="41">
        <f t="shared" si="3"/>
        <v>3.6900000000000004</v>
      </c>
      <c r="R111" s="41">
        <f t="shared" si="3"/>
        <v>13.25</v>
      </c>
      <c r="S111" s="41">
        <f>SUM(S112:S115)</f>
        <v>6.1</v>
      </c>
      <c r="T111" s="41">
        <f t="shared" si="3"/>
        <v>2.9</v>
      </c>
      <c r="U111" s="41">
        <f t="shared" si="3"/>
        <v>6</v>
      </c>
      <c r="V111" s="41">
        <f t="shared" ref="V111:AB111" si="4">SUM(V112:V115)</f>
        <v>7</v>
      </c>
      <c r="W111" s="41">
        <f t="shared" si="4"/>
        <v>3.27</v>
      </c>
      <c r="X111" s="41">
        <f t="shared" si="4"/>
        <v>6.4</v>
      </c>
      <c r="Y111" s="41">
        <f t="shared" si="4"/>
        <v>2.7</v>
      </c>
      <c r="Z111" s="41">
        <f t="shared" si="4"/>
        <v>12.6</v>
      </c>
      <c r="AA111" s="41">
        <f t="shared" si="4"/>
        <v>15.5</v>
      </c>
      <c r="AB111" s="42">
        <f t="shared" si="4"/>
        <v>3</v>
      </c>
    </row>
    <row r="112" spans="1:29" ht="13.5" thickTop="1" thickBot="1">
      <c r="A112" s="6" t="s">
        <v>5</v>
      </c>
      <c r="B112" s="49">
        <f t="shared" si="0"/>
        <v>82.58</v>
      </c>
      <c r="C112" s="7"/>
      <c r="D112" s="43">
        <v>1</v>
      </c>
      <c r="E112" s="43">
        <v>5</v>
      </c>
      <c r="F112" s="43">
        <v>5.2</v>
      </c>
      <c r="G112" s="43">
        <v>2.5</v>
      </c>
      <c r="H112" s="43">
        <v>5</v>
      </c>
      <c r="I112" s="43">
        <v>2</v>
      </c>
      <c r="J112" s="43">
        <v>4.4000000000000004</v>
      </c>
      <c r="K112" s="43">
        <v>1.94</v>
      </c>
      <c r="L112" s="43">
        <v>2.2999999999999998</v>
      </c>
      <c r="M112" s="43">
        <v>5.66</v>
      </c>
      <c r="N112" s="43">
        <v>1</v>
      </c>
      <c r="O112" s="43">
        <v>2.9</v>
      </c>
      <c r="P112" s="43">
        <v>4.5</v>
      </c>
      <c r="Q112" s="43">
        <v>2.89</v>
      </c>
      <c r="R112" s="43">
        <v>0.25</v>
      </c>
      <c r="S112" s="43">
        <v>6.1</v>
      </c>
      <c r="T112" s="43">
        <v>2.9</v>
      </c>
      <c r="U112" s="43">
        <v>4</v>
      </c>
      <c r="V112" s="43">
        <v>6</v>
      </c>
      <c r="W112" s="43">
        <v>1.84</v>
      </c>
      <c r="X112" s="43">
        <v>6.4</v>
      </c>
      <c r="Y112" s="43">
        <v>2.7</v>
      </c>
      <c r="Z112" s="43">
        <v>3.6</v>
      </c>
      <c r="AA112" s="43">
        <v>0.5</v>
      </c>
      <c r="AB112" s="44">
        <v>2</v>
      </c>
    </row>
    <row r="113" spans="1:28" ht="13.5" thickTop="1" thickBot="1">
      <c r="A113" s="6" t="s">
        <v>6</v>
      </c>
      <c r="B113" s="49">
        <f t="shared" si="0"/>
        <v>80.83</v>
      </c>
      <c r="C113" s="7"/>
      <c r="D113" s="43">
        <v>2</v>
      </c>
      <c r="E113" s="43"/>
      <c r="F113" s="43">
        <v>4</v>
      </c>
      <c r="G113" s="43">
        <v>0.3</v>
      </c>
      <c r="H113" s="43">
        <v>3</v>
      </c>
      <c r="I113" s="43">
        <v>8</v>
      </c>
      <c r="J113" s="43">
        <v>0.7</v>
      </c>
      <c r="K113" s="43">
        <v>0.1</v>
      </c>
      <c r="L113" s="43">
        <v>13</v>
      </c>
      <c r="M113" s="43"/>
      <c r="N113" s="43">
        <v>3</v>
      </c>
      <c r="O113" s="43">
        <v>3.5</v>
      </c>
      <c r="P113" s="43"/>
      <c r="Q113" s="43">
        <v>0.8</v>
      </c>
      <c r="R113" s="43">
        <v>13</v>
      </c>
      <c r="S113" s="43"/>
      <c r="T113" s="43"/>
      <c r="U113" s="43">
        <v>2</v>
      </c>
      <c r="V113" s="43">
        <v>1</v>
      </c>
      <c r="W113" s="43">
        <v>1.43</v>
      </c>
      <c r="X113" s="43"/>
      <c r="Y113" s="43"/>
      <c r="Z113" s="43">
        <v>9</v>
      </c>
      <c r="AA113" s="43">
        <v>15</v>
      </c>
      <c r="AB113" s="44">
        <v>1</v>
      </c>
    </row>
    <row r="114" spans="1:28" ht="13.5" thickTop="1" thickBot="1">
      <c r="A114" s="6" t="s">
        <v>7</v>
      </c>
      <c r="B114" s="49">
        <f t="shared" si="0"/>
        <v>0</v>
      </c>
      <c r="C114" s="7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4"/>
    </row>
    <row r="115" spans="1:28" ht="13.5" thickTop="1" thickBot="1">
      <c r="A115" s="17" t="s">
        <v>9</v>
      </c>
      <c r="B115" s="49">
        <f t="shared" si="0"/>
        <v>0</v>
      </c>
      <c r="C115" s="18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6"/>
    </row>
    <row r="116" spans="1:28" ht="13.5" thickTop="1" thickBot="1">
      <c r="A116" s="23" t="s">
        <v>135</v>
      </c>
      <c r="B116" s="49">
        <f t="shared" si="0"/>
        <v>5.63</v>
      </c>
      <c r="C116" s="15"/>
      <c r="D116" s="41"/>
      <c r="E116" s="41">
        <v>1</v>
      </c>
      <c r="F116" s="41"/>
      <c r="G116" s="41">
        <v>0.3</v>
      </c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>
        <v>0.5</v>
      </c>
      <c r="T116" s="41"/>
      <c r="U116" s="41"/>
      <c r="V116" s="41">
        <v>1</v>
      </c>
      <c r="W116" s="41">
        <v>1</v>
      </c>
      <c r="X116" s="41"/>
      <c r="Y116" s="41">
        <v>0.83</v>
      </c>
      <c r="Z116" s="41"/>
      <c r="AA116" s="41"/>
      <c r="AB116" s="42">
        <v>1</v>
      </c>
    </row>
    <row r="117" spans="1:28" ht="13.5" thickTop="1" thickBot="1">
      <c r="A117" s="24" t="s">
        <v>136</v>
      </c>
      <c r="B117" s="49">
        <f t="shared" si="0"/>
        <v>3.35</v>
      </c>
      <c r="C117" s="18"/>
      <c r="D117" s="45"/>
      <c r="E117" s="45">
        <v>0.25</v>
      </c>
      <c r="F117" s="45"/>
      <c r="G117" s="45">
        <v>0.3</v>
      </c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>
        <v>1.2</v>
      </c>
      <c r="T117" s="45"/>
      <c r="U117" s="45"/>
      <c r="V117" s="45">
        <v>0</v>
      </c>
      <c r="W117" s="45">
        <v>1</v>
      </c>
      <c r="X117" s="45"/>
      <c r="Y117" s="45">
        <v>0.1</v>
      </c>
      <c r="Z117" s="45"/>
      <c r="AA117" s="45"/>
      <c r="AB117" s="46">
        <v>0.5</v>
      </c>
    </row>
    <row r="118" spans="1:28" ht="13" thickTop="1"/>
    <row r="119" spans="1:28">
      <c r="A119" t="s">
        <v>13</v>
      </c>
    </row>
  </sheetData>
  <phoneticPr fontId="3" type="noConversion"/>
  <pageMargins left="0.75" right="0.75" top="1" bottom="1" header="0.5" footer="0.5"/>
  <pageSetup paperSize="5" scale="85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Parties</vt:lpstr>
      <vt:lpstr>JLXTOT</vt:lpstr>
      <vt:lpstr>JLXTOT!Print_Area</vt:lpstr>
      <vt:lpstr>Print_Area</vt:lpstr>
      <vt:lpstr>JLXTOT!Print_Titles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Norman Budnitz</dc:creator>
  <cp:lastModifiedBy>Norman Budnitz</cp:lastModifiedBy>
  <cp:lastPrinted>1999-05-26T23:05:31Z</cp:lastPrinted>
  <dcterms:created xsi:type="dcterms:W3CDTF">1999-05-14T20:23:05Z</dcterms:created>
  <dcterms:modified xsi:type="dcterms:W3CDTF">2023-01-11T10:41:12Z</dcterms:modified>
</cp:coreProperties>
</file>